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F15" i="1"/>
  <c r="F20" i="1" s="1"/>
  <c r="J13" i="1"/>
  <c r="J20" i="1" s="1"/>
  <c r="I13" i="1"/>
  <c r="I20" i="1" s="1"/>
  <c r="H13" i="1"/>
  <c r="H20" i="1" s="1"/>
  <c r="G13" i="1"/>
  <c r="G20" i="1" s="1"/>
  <c r="F10" i="1"/>
  <c r="J8" i="1"/>
  <c r="I8" i="1"/>
  <c r="H8" i="1"/>
  <c r="G8" i="1"/>
  <c r="G10" i="1" s="1"/>
  <c r="J4" i="1"/>
  <c r="J10" i="1" s="1"/>
  <c r="I4" i="1"/>
  <c r="I10" i="1" s="1"/>
  <c r="H4" i="1"/>
  <c r="H10" i="1" s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<sst xmlns="http://schemas.openxmlformats.org/spreadsheetml/2006/main" count="56" uniqueCount="46">
  <si>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</si>
  <si>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</si>
  <si>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</si>
  <si>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</si>
  <si>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</si>
  <si>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</si>
  <si>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</si>
  <si>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</si>
  <si>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</si>
  <si>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</si>
  <si>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</si>
  <si>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</si>
  <si>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</si>
  <si>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</si>
  <si>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</si>
  <si>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</si>
  <si>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</si>
  <si>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</si>
  <si>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</si>
  <si>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</si>
  <si>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</si>
  <si>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</si>
  <si>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</si>
  <si>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</si>
  <si>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</si>
  <si>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</si>
  <si>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</si>
  <si>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сладкое</t>
  </si>
  <si>
    <t>Йогурт</t>
  </si>
  <si>
    <t>№ 15 сб.2015 г.</t>
  </si>
  <si>
    <t>Сыр</t>
  </si>
  <si>
    <t>№ 210 сб.2011г.</t>
  </si>
  <si>
    <t>Каша пшённая с маслом сливочным</t>
  </si>
  <si>
    <t>№ 54-2гн-2020</t>
  </si>
  <si>
    <t>Чай с сахаром</t>
  </si>
  <si>
    <t>Булочка утренняя к чаю творожная</t>
  </si>
  <si>
    <t>Перец болгарский</t>
  </si>
  <si>
    <t>№ 101,241 сб.2011г</t>
  </si>
  <si>
    <t>Суп карт. с крупой греч.,говяд. отвар.</t>
  </si>
  <si>
    <t>Т.18 сб.1981 г.</t>
  </si>
  <si>
    <t>Сарделька отварная</t>
  </si>
  <si>
    <t>№ 309 сб.2011г.</t>
  </si>
  <si>
    <t>Макаронные изделия отварные</t>
  </si>
  <si>
    <t>№ 388 сб.2011г.</t>
  </si>
  <si>
    <t>Напиток из шиповника</t>
  </si>
  <si>
    <t>2023-09-06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</si>
</sst>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1" fillId="0" borderId="13" xfId="0" applyFont="1" applyBorder="1"/>
    <xf numFmtId="2" fontId="1" fillId="0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8" xfId="2" applyNumberFormat="1" applyFont="1" applyFill="1" applyBorder="1" applyAlignment="1">
      <alignment horizontal="center"/>
    </xf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3" xfId="0" applyFont="1" applyFill="1" applyBorder="1"/>
    <xf numFmtId="164" fontId="4" fillId="0" borderId="23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27</v>
      </c>
      <c r="C4" s="24" t="s">
        <v>18</v>
      </c>
      <c r="D4" s="49" t="s">
        <v>28</v>
      </c>
      <c r="E4" s="41">
        <v>150</v>
      </c>
      <c r="F4" s="50">
        <v>53</v>
      </c>
      <c r="G4" s="51">
        <v>145.5</v>
      </c>
      <c r="H4" s="51">
        <f>2.9*1.5</f>
        <v>4.3499999999999996</v>
      </c>
      <c r="I4" s="51">
        <f>3.5*1.5</f>
        <v>5.25</v>
      </c>
      <c r="J4" s="52">
        <f>13.4*1.5</f>
        <v>20.100000000000001</v>
      </c>
    </row>
    <row r="5" spans="1:10" x14ac:dyDescent="0.25">
      <c r="A5" s="16"/>
      <c r="B5" s="10" t="s">
        <v>22</v>
      </c>
      <c r="C5" s="40" t="s">
        <v>29</v>
      </c>
      <c r="D5" s="49" t="s">
        <v>30</v>
      </c>
      <c r="E5" s="41">
        <v>30</v>
      </c>
      <c r="F5" s="19">
        <v>18.53</v>
      </c>
      <c r="G5" s="53">
        <v>107.5</v>
      </c>
      <c r="H5" s="36">
        <v>7</v>
      </c>
      <c r="I5" s="36">
        <v>8.8000000000000007</v>
      </c>
      <c r="J5" s="37">
        <v>0</v>
      </c>
    </row>
    <row r="6" spans="1:10" x14ac:dyDescent="0.25">
      <c r="A6" s="16"/>
      <c r="B6" s="10" t="s">
        <v>23</v>
      </c>
      <c r="C6" s="35" t="s">
        <v>31</v>
      </c>
      <c r="D6" s="43" t="s">
        <v>32</v>
      </c>
      <c r="E6" s="11">
        <v>210</v>
      </c>
      <c r="F6" s="20">
        <v>19.239999999999998</v>
      </c>
      <c r="G6" s="36">
        <v>295.33</v>
      </c>
      <c r="H6" s="36">
        <v>5.8</v>
      </c>
      <c r="I6" s="36">
        <v>10.66</v>
      </c>
      <c r="J6" s="37">
        <v>42.66</v>
      </c>
    </row>
    <row r="7" spans="1:10" x14ac:dyDescent="0.25">
      <c r="A7" s="16"/>
      <c r="B7" s="54" t="s">
        <v>15</v>
      </c>
      <c r="C7" s="55" t="s">
        <v>33</v>
      </c>
      <c r="D7" s="43" t="s">
        <v>34</v>
      </c>
      <c r="E7" s="11">
        <v>200</v>
      </c>
      <c r="F7" s="20">
        <v>1.42</v>
      </c>
      <c r="G7" s="38">
        <v>27.9</v>
      </c>
      <c r="H7" s="38">
        <v>0.3</v>
      </c>
      <c r="I7" s="38">
        <v>0.02</v>
      </c>
      <c r="J7" s="39">
        <v>6.7</v>
      </c>
    </row>
    <row r="8" spans="1:10" x14ac:dyDescent="0.25">
      <c r="A8" s="16"/>
      <c r="B8" s="23" t="s">
        <v>17</v>
      </c>
      <c r="C8" s="24" t="s">
        <v>18</v>
      </c>
      <c r="D8" s="15" t="s">
        <v>35</v>
      </c>
      <c r="E8" s="11">
        <v>90</v>
      </c>
      <c r="F8" s="20">
        <v>22.67</v>
      </c>
      <c r="G8" s="53">
        <f>555*0.9</f>
        <v>499.5</v>
      </c>
      <c r="H8" s="53">
        <f>15*0.9</f>
        <v>13.5</v>
      </c>
      <c r="I8" s="53">
        <f>12*0.9</f>
        <v>10.8</v>
      </c>
      <c r="J8" s="56">
        <f>97*0.9</f>
        <v>87.3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1">
        <v>30</v>
      </c>
      <c r="F9" s="18">
        <v>2.71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7"/>
      <c r="C10" s="58"/>
      <c r="D10" s="59"/>
      <c r="E10" s="12">
        <f>SUM(E4:E9)</f>
        <v>710</v>
      </c>
      <c r="F10" s="28">
        <f>SUM(F4:F9)</f>
        <v>117.57</v>
      </c>
      <c r="G10" s="31">
        <f>SUM(G4:G9)</f>
        <v>1138.73</v>
      </c>
      <c r="H10" s="32">
        <f>SUM(H4:H9)</f>
        <v>32.75</v>
      </c>
      <c r="I10" s="32">
        <f>SUM(I4:I9)</f>
        <v>35.83</v>
      </c>
      <c r="J10" s="33">
        <f>SUM(J4:J9)</f>
        <v>169.66</v>
      </c>
    </row>
    <row r="11" spans="1:10" x14ac:dyDescent="0.25">
      <c r="A11" s="27"/>
      <c r="B11" s="57"/>
      <c r="C11" s="58"/>
      <c r="D11" s="60"/>
      <c r="E11" s="12"/>
      <c r="F11" s="28"/>
      <c r="G11" s="61"/>
      <c r="H11" s="62"/>
      <c r="I11" s="62"/>
      <c r="J11" s="63"/>
    </row>
    <row r="12" spans="1:10" ht="15.75" thickBot="1" x14ac:dyDescent="0.3">
      <c r="A12" s="13"/>
      <c r="B12" s="25"/>
      <c r="C12" s="26"/>
      <c r="D12" s="14"/>
      <c r="E12" s="30"/>
      <c r="F12" s="45"/>
      <c r="G12" s="46"/>
      <c r="H12" s="47"/>
      <c r="I12" s="47"/>
      <c r="J12" s="48"/>
    </row>
    <row r="13" spans="1:10" x14ac:dyDescent="0.25">
      <c r="A13" s="17" t="s">
        <v>9</v>
      </c>
      <c r="B13" s="10" t="s">
        <v>22</v>
      </c>
      <c r="C13" s="40" t="s">
        <v>24</v>
      </c>
      <c r="D13" s="34" t="s">
        <v>36</v>
      </c>
      <c r="E13" s="64">
        <v>50</v>
      </c>
      <c r="F13" s="19">
        <v>13.3</v>
      </c>
      <c r="G13" s="36">
        <f>25.6*0.5</f>
        <v>12.8</v>
      </c>
      <c r="H13" s="36">
        <f>1.3*0.5</f>
        <v>0.65</v>
      </c>
      <c r="I13" s="36">
        <f>0.16*0.5</f>
        <v>0.08</v>
      </c>
      <c r="J13" s="36">
        <f>4.8*0.5</f>
        <v>2.4</v>
      </c>
    </row>
    <row r="14" spans="1:10" x14ac:dyDescent="0.25">
      <c r="A14" s="16"/>
      <c r="B14" s="10" t="s">
        <v>20</v>
      </c>
      <c r="C14" s="35" t="s">
        <v>37</v>
      </c>
      <c r="D14" s="49" t="s">
        <v>38</v>
      </c>
      <c r="E14" s="41">
        <v>225</v>
      </c>
      <c r="F14" s="19">
        <v>33.51</v>
      </c>
      <c r="G14" s="36">
        <v>138.6</v>
      </c>
      <c r="H14" s="36">
        <v>8.3699999999999992</v>
      </c>
      <c r="I14" s="36">
        <v>6.9</v>
      </c>
      <c r="J14" s="37">
        <v>9.6</v>
      </c>
    </row>
    <row r="15" spans="1:10" x14ac:dyDescent="0.25">
      <c r="A15" s="16"/>
      <c r="B15" s="23" t="s">
        <v>25</v>
      </c>
      <c r="C15" s="40" t="s">
        <v>39</v>
      </c>
      <c r="D15" s="65" t="s">
        <v>40</v>
      </c>
      <c r="E15" s="12">
        <v>100</v>
      </c>
      <c r="F15" s="20">
        <f>10.3*4.25</f>
        <v>43.775000000000006</v>
      </c>
      <c r="G15" s="66">
        <v>192</v>
      </c>
      <c r="H15" s="66">
        <v>12</v>
      </c>
      <c r="I15" s="66">
        <v>16</v>
      </c>
      <c r="J15" s="67">
        <v>0</v>
      </c>
    </row>
    <row r="16" spans="1:10" x14ac:dyDescent="0.25">
      <c r="A16" s="27"/>
      <c r="B16" s="54" t="s">
        <v>26</v>
      </c>
      <c r="C16" s="35" t="s">
        <v>41</v>
      </c>
      <c r="D16" s="43" t="s">
        <v>42</v>
      </c>
      <c r="E16" s="11">
        <v>150</v>
      </c>
      <c r="F16" s="20">
        <v>9.2799999999999994</v>
      </c>
      <c r="G16" s="36">
        <v>202</v>
      </c>
      <c r="H16" s="36">
        <v>5.3</v>
      </c>
      <c r="I16" s="36">
        <v>5.5</v>
      </c>
      <c r="J16" s="36">
        <v>32.700000000000003</v>
      </c>
    </row>
    <row r="17" spans="1:10" x14ac:dyDescent="0.25">
      <c r="A17" s="27"/>
      <c r="B17" s="23" t="s">
        <v>15</v>
      </c>
      <c r="C17" s="44" t="s">
        <v>43</v>
      </c>
      <c r="D17" s="68" t="s">
        <v>44</v>
      </c>
      <c r="E17" s="41">
        <v>200</v>
      </c>
      <c r="F17" s="19">
        <v>10.38</v>
      </c>
      <c r="G17" s="42">
        <v>105.22</v>
      </c>
      <c r="H17" s="69">
        <v>0.2</v>
      </c>
      <c r="I17" s="69">
        <v>0</v>
      </c>
      <c r="J17" s="70">
        <v>25.73</v>
      </c>
    </row>
    <row r="18" spans="1:10" x14ac:dyDescent="0.25">
      <c r="A18" s="27"/>
      <c r="B18" s="23" t="s">
        <v>17</v>
      </c>
      <c r="C18" s="24" t="s">
        <v>18</v>
      </c>
      <c r="D18" s="15" t="s">
        <v>19</v>
      </c>
      <c r="E18" s="12">
        <v>30</v>
      </c>
      <c r="F18" s="18">
        <v>2.71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27"/>
      <c r="B19" s="23" t="s">
        <v>17</v>
      </c>
      <c r="C19" s="29" t="s">
        <v>18</v>
      </c>
      <c r="D19" s="15" t="s">
        <v>21</v>
      </c>
      <c r="E19" s="71">
        <v>30</v>
      </c>
      <c r="F19" s="28">
        <v>2.67</v>
      </c>
      <c r="G19" s="72">
        <v>57</v>
      </c>
      <c r="H19" s="73">
        <v>1.8</v>
      </c>
      <c r="I19" s="73">
        <v>0.3</v>
      </c>
      <c r="J19" s="74">
        <v>11.4</v>
      </c>
    </row>
    <row r="20" spans="1:10" x14ac:dyDescent="0.25">
      <c r="A20" s="27"/>
      <c r="B20" s="57"/>
      <c r="C20" s="58"/>
      <c r="D20" s="60"/>
      <c r="E20" s="71">
        <f>SUM(E13:E19)</f>
        <v>785</v>
      </c>
      <c r="F20" s="75">
        <f>SUM(F13:F19)</f>
        <v>115.625</v>
      </c>
      <c r="G20" s="31">
        <f>SUM(G13:G19)</f>
        <v>770.62</v>
      </c>
      <c r="H20" s="32">
        <f>SUM(H13:H19)</f>
        <v>30.12</v>
      </c>
      <c r="I20" s="32">
        <f>SUM(I13:I19)</f>
        <v>29.080000000000002</v>
      </c>
      <c r="J20" s="33">
        <f>SUM(J13:J19)</f>
        <v>94.730000000000018</v>
      </c>
    </row>
    <row r="21" spans="1:10" ht="15.75" thickBot="1" x14ac:dyDescent="0.3">
      <c r="A21" s="13"/>
      <c r="B21" s="25"/>
      <c r="C21" s="26"/>
      <c r="D21" s="14"/>
      <c r="E21" s="30"/>
      <c r="F21" s="45"/>
      <c r="G21" s="46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2023-09-06T01:57:46Z</dcterms:modified>
</cp:coreProperties>
</file>