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/>
  <c r="F18" i="1"/>
  <c r="J15" i="1"/>
  <c r="J18" i="1" s="1"/>
  <c r="I15" i="1"/>
  <c r="I18" i="1" s="1"/>
  <c r="H15" i="1"/>
  <c r="H18" i="1" s="1"/>
  <c r="G15" i="1"/>
  <c r="J5" i="1"/>
  <c r="H5" i="1"/>
  <c r="G5" i="1"/>
  <c r="J4" i="1"/>
  <c r="J9" i="1" s="1"/>
  <c r="I4" i="1"/>
  <c r="I9" i="1" s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<sst xmlns="http://schemas.openxmlformats.org/spreadsheetml/2006/main" count="53" uniqueCount="44">
  <si>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</si>
  <si>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</si>
  <si>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</si>
  <si>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</si>
  <si>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</si>
  <si>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</si>
  <si>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</si>
  <si>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</si>
  <si>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</si>
  <si>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</si>
  <si>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</si>
  <si>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</si>
  <si>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</si>
  <si>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</si>
  <si>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</si>
  <si>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</si>
  <si>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</si>
  <si>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</si>
  <si>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</si>
  <si>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</si>
  <si>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</si>
  <si>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</si>
  <si>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</si>
  <si>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</si>
  <si>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КО</t>
  </si>
  <si>
    <t>Помидор свежий</t>
  </si>
  <si>
    <t>2 блюдо</t>
  </si>
  <si>
    <t>гарнир</t>
  </si>
  <si>
    <t>фрукты</t>
  </si>
  <si>
    <t>Апельсин</t>
  </si>
  <si>
    <t>№ 54-11м-2020</t>
  </si>
  <si>
    <t>Плов из отварной говядины</t>
  </si>
  <si>
    <t>№ 342 сб.2011г.</t>
  </si>
  <si>
    <t>Компот из св. груш</t>
  </si>
  <si>
    <t>№ 82 сб.2011г.</t>
  </si>
  <si>
    <t>Борщ с птицей отварной</t>
  </si>
  <si>
    <t>№ 703 сб.1981г.</t>
  </si>
  <si>
    <t>Птица тушёная в соусе</t>
  </si>
  <si>
    <t>№ 302 сб.2011г.</t>
  </si>
  <si>
    <t>Каша гречневая</t>
  </si>
  <si>
    <t>Напиток мандариновый</t>
  </si>
  <si>
    <t>Корж "Молочный</t>
  </si>
  <si>
    <t>2023-09-26</t>
  </si>
  <si>
    <t>МАОУ "Гимназия № 13 им Героя РФ И. Кабанова"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</si>
</sst>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2" fontId="4" fillId="2" borderId="20" xfId="1" applyNumberFormat="1" applyFont="1" applyFill="1" applyBorder="1" applyAlignment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7" xfId="0" applyFont="1" applyFill="1" applyBorder="1"/>
    <xf numFmtId="0" fontId="5" fillId="0" borderId="28" xfId="0" applyFont="1" applyBorder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32" xfId="0" applyFont="1" applyFill="1" applyBorder="1"/>
    <xf numFmtId="2" fontId="4" fillId="2" borderId="32" xfId="1" applyNumberFormat="1" applyFont="1" applyFill="1" applyBorder="1" applyAlignment="1"/>
    <xf numFmtId="0" fontId="4" fillId="2" borderId="32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29" xfId="0" applyFont="1" applyBorder="1"/>
    <xf numFmtId="164" fontId="4" fillId="2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2" fontId="4" fillId="2" borderId="1" xfId="1" applyNumberFormat="1" applyFont="1" applyFill="1" applyBorder="1"/>
    <xf numFmtId="1" fontId="4" fillId="2" borderId="1" xfId="2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5" xfId="0" applyFont="1" applyFill="1" applyBorder="1"/>
    <xf numFmtId="164" fontId="4" fillId="2" borderId="36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4" fillId="2" borderId="23" xfId="2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31" xfId="0" applyFont="1" applyFill="1" applyBorder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" fontId="4" fillId="2" borderId="32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9" t="s">
        <v>43</v>
      </c>
      <c r="C1" s="80"/>
      <c r="D1" s="81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15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13</v>
      </c>
      <c r="B4" s="64" t="s">
        <v>28</v>
      </c>
      <c r="C4" s="65" t="s">
        <v>17</v>
      </c>
      <c r="D4" s="49" t="s">
        <v>29</v>
      </c>
      <c r="E4" s="78">
        <v>250</v>
      </c>
      <c r="F4" s="50">
        <f>0.25*180</f>
        <v>45</v>
      </c>
      <c r="G4" s="66">
        <f>43.9*2.5</f>
        <v>109.75</v>
      </c>
      <c r="H4" s="67">
        <f>0.9*2.5</f>
        <v>2.25</v>
      </c>
      <c r="I4" s="67">
        <f>0.2*2.5</f>
        <v>0.5</v>
      </c>
      <c r="J4" s="68">
        <f>8.1*2.5</f>
        <v>20.25</v>
      </c>
    </row>
    <row r="5" spans="1:10" x14ac:dyDescent="0.25">
      <c r="A5" s="16"/>
      <c r="B5" s="10" t="s">
        <v>21</v>
      </c>
      <c r="C5" s="53" t="s">
        <v>23</v>
      </c>
      <c r="D5" s="42" t="s">
        <v>25</v>
      </c>
      <c r="E5" s="69">
        <v>65</v>
      </c>
      <c r="F5" s="19">
        <v>12.27</v>
      </c>
      <c r="G5" s="70">
        <f>14*0.65</f>
        <v>9.1</v>
      </c>
      <c r="H5" s="70">
        <f>0.6*0.65</f>
        <v>0.39</v>
      </c>
      <c r="I5" s="70">
        <v>0</v>
      </c>
      <c r="J5" s="71">
        <f>3.8*0.65</f>
        <v>2.4699999999999998</v>
      </c>
    </row>
    <row r="6" spans="1:10" x14ac:dyDescent="0.25">
      <c r="A6" s="16"/>
      <c r="B6" s="46" t="s">
        <v>22</v>
      </c>
      <c r="C6" s="72" t="s">
        <v>30</v>
      </c>
      <c r="D6" s="15" t="s">
        <v>31</v>
      </c>
      <c r="E6" s="11">
        <v>200</v>
      </c>
      <c r="F6" s="62">
        <v>52.55</v>
      </c>
      <c r="G6" s="52">
        <v>354.4</v>
      </c>
      <c r="H6" s="52">
        <v>15.2</v>
      </c>
      <c r="I6" s="52">
        <v>15.4</v>
      </c>
      <c r="J6" s="54">
        <v>38.6</v>
      </c>
    </row>
    <row r="7" spans="1:10" x14ac:dyDescent="0.25">
      <c r="A7" s="16"/>
      <c r="B7" s="23" t="s">
        <v>14</v>
      </c>
      <c r="C7" s="31" t="s">
        <v>32</v>
      </c>
      <c r="D7" s="15" t="s">
        <v>33</v>
      </c>
      <c r="E7" s="12">
        <v>200</v>
      </c>
      <c r="F7" s="30">
        <v>10.37</v>
      </c>
      <c r="G7" s="52">
        <v>114.6</v>
      </c>
      <c r="H7" s="52">
        <v>0.1</v>
      </c>
      <c r="I7" s="52">
        <v>0.1</v>
      </c>
      <c r="J7" s="54">
        <v>27.9</v>
      </c>
    </row>
    <row r="8" spans="1:10" x14ac:dyDescent="0.25">
      <c r="A8" s="16"/>
      <c r="B8" s="23" t="s">
        <v>16</v>
      </c>
      <c r="C8" s="24" t="s">
        <v>17</v>
      </c>
      <c r="D8" s="15" t="s">
        <v>18</v>
      </c>
      <c r="E8" s="11">
        <v>30</v>
      </c>
      <c r="F8" s="18">
        <v>2.71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9"/>
      <c r="B9" s="23"/>
      <c r="C9" s="24"/>
      <c r="D9" s="15"/>
      <c r="E9" s="63">
        <f t="shared" ref="E9:J9" si="0">SUM(E4:E8)</f>
        <v>745</v>
      </c>
      <c r="F9" s="30">
        <f t="shared" si="0"/>
        <v>122.89999999999999</v>
      </c>
      <c r="G9" s="39">
        <f t="shared" si="0"/>
        <v>650.85</v>
      </c>
      <c r="H9" s="40">
        <f t="shared" si="0"/>
        <v>19.740000000000002</v>
      </c>
      <c r="I9" s="40">
        <f t="shared" si="0"/>
        <v>16.3</v>
      </c>
      <c r="J9" s="41">
        <f t="shared" si="0"/>
        <v>102.12</v>
      </c>
    </row>
    <row r="10" spans="1:10" ht="15.75" thickBot="1" x14ac:dyDescent="0.3">
      <c r="B10" s="27"/>
      <c r="C10" s="33"/>
      <c r="D10" s="57"/>
      <c r="E10" s="58"/>
      <c r="F10" s="28"/>
      <c r="G10" s="59"/>
      <c r="H10" s="60"/>
      <c r="I10" s="60"/>
      <c r="J10" s="61"/>
    </row>
    <row r="11" spans="1:10" x14ac:dyDescent="0.25">
      <c r="A11" s="17" t="s">
        <v>9</v>
      </c>
      <c r="B11" s="64" t="s">
        <v>19</v>
      </c>
      <c r="C11" s="73" t="s">
        <v>34</v>
      </c>
      <c r="D11" s="49" t="s">
        <v>35</v>
      </c>
      <c r="E11" s="51">
        <v>225</v>
      </c>
      <c r="F11" s="50">
        <v>20.89</v>
      </c>
      <c r="G11" s="74">
        <v>153</v>
      </c>
      <c r="H11" s="74">
        <v>8.24</v>
      </c>
      <c r="I11" s="74">
        <v>8.6999999999999993</v>
      </c>
      <c r="J11" s="75">
        <v>8.6999999999999993</v>
      </c>
    </row>
    <row r="12" spans="1:10" x14ac:dyDescent="0.25">
      <c r="A12" s="34"/>
      <c r="B12" s="46" t="s">
        <v>26</v>
      </c>
      <c r="C12" s="31" t="s">
        <v>36</v>
      </c>
      <c r="D12" s="42" t="s">
        <v>37</v>
      </c>
      <c r="E12" s="69">
        <v>165</v>
      </c>
      <c r="F12" s="19">
        <v>48.9</v>
      </c>
      <c r="G12" s="76">
        <v>308.89999999999998</v>
      </c>
      <c r="H12" s="76">
        <v>23.8</v>
      </c>
      <c r="I12" s="76">
        <v>13.1</v>
      </c>
      <c r="J12" s="77">
        <v>18.7</v>
      </c>
    </row>
    <row r="13" spans="1:10" x14ac:dyDescent="0.25">
      <c r="A13" s="34"/>
      <c r="B13" s="23" t="s">
        <v>27</v>
      </c>
      <c r="C13" s="31" t="s">
        <v>38</v>
      </c>
      <c r="D13" s="15" t="s">
        <v>39</v>
      </c>
      <c r="E13" s="11">
        <v>150</v>
      </c>
      <c r="F13" s="20">
        <v>10.75</v>
      </c>
      <c r="G13" s="47">
        <v>243.8</v>
      </c>
      <c r="H13" s="47">
        <v>8.6</v>
      </c>
      <c r="I13" s="47">
        <v>6.1</v>
      </c>
      <c r="J13" s="48">
        <v>38.6</v>
      </c>
    </row>
    <row r="14" spans="1:10" x14ac:dyDescent="0.25">
      <c r="A14" s="29"/>
      <c r="B14" s="46" t="s">
        <v>14</v>
      </c>
      <c r="C14" s="43" t="s">
        <v>24</v>
      </c>
      <c r="D14" s="15" t="s">
        <v>40</v>
      </c>
      <c r="E14" s="11">
        <v>200</v>
      </c>
      <c r="F14" s="20">
        <v>6.53</v>
      </c>
      <c r="G14" s="44">
        <v>105.2</v>
      </c>
      <c r="H14" s="44">
        <v>0.2</v>
      </c>
      <c r="I14" s="44">
        <v>0</v>
      </c>
      <c r="J14" s="45">
        <v>25.7</v>
      </c>
    </row>
    <row r="15" spans="1:10" x14ac:dyDescent="0.25">
      <c r="A15" s="29"/>
      <c r="B15" s="23" t="s">
        <v>16</v>
      </c>
      <c r="C15" s="24" t="s">
        <v>17</v>
      </c>
      <c r="D15" s="15" t="s">
        <v>41</v>
      </c>
      <c r="E15" s="11">
        <v>75</v>
      </c>
      <c r="F15" s="20">
        <v>27.13</v>
      </c>
      <c r="G15" s="55">
        <f>360*0.75</f>
        <v>270</v>
      </c>
      <c r="H15" s="55">
        <f>6*0.75</f>
        <v>4.5</v>
      </c>
      <c r="I15" s="55">
        <f>1*0.75</f>
        <v>0.75</v>
      </c>
      <c r="J15" s="56">
        <f>60*0.75</f>
        <v>45</v>
      </c>
    </row>
    <row r="16" spans="1:10" x14ac:dyDescent="0.25">
      <c r="A16" s="29"/>
      <c r="B16" s="23" t="s">
        <v>16</v>
      </c>
      <c r="C16" s="31" t="s">
        <v>17</v>
      </c>
      <c r="D16" s="15" t="s">
        <v>18</v>
      </c>
      <c r="E16" s="11">
        <v>30</v>
      </c>
      <c r="F16" s="18">
        <v>2.71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29"/>
      <c r="B17" s="23" t="s">
        <v>16</v>
      </c>
      <c r="C17" s="24" t="s">
        <v>17</v>
      </c>
      <c r="D17" s="15" t="s">
        <v>20</v>
      </c>
      <c r="E17" s="12">
        <v>30</v>
      </c>
      <c r="F17" s="18">
        <v>2.67</v>
      </c>
      <c r="G17" s="21">
        <v>57</v>
      </c>
      <c r="H17" s="21">
        <v>1.8</v>
      </c>
      <c r="I17" s="21">
        <v>0.3</v>
      </c>
      <c r="J17" s="22">
        <v>11.4</v>
      </c>
    </row>
    <row r="18" spans="1:10" x14ac:dyDescent="0.25">
      <c r="A18" s="29"/>
      <c r="B18" s="23"/>
      <c r="C18" s="24"/>
      <c r="D18" s="15"/>
      <c r="E18" s="12">
        <f>SUM(E11:E17)</f>
        <v>875</v>
      </c>
      <c r="F18" s="30">
        <f>SUM(F10:F17)</f>
        <v>119.57999999999998</v>
      </c>
      <c r="G18" s="21">
        <f>SUM(G10:G17)</f>
        <v>1200.9000000000001</v>
      </c>
      <c r="H18" s="21">
        <f>SUM(H10:H17)</f>
        <v>48.94</v>
      </c>
      <c r="I18" s="21">
        <f>SUM(I10:I17)</f>
        <v>29.25</v>
      </c>
      <c r="J18" s="22">
        <f>SUM(J10:J17)</f>
        <v>161</v>
      </c>
    </row>
    <row r="19" spans="1:10" ht="15.75" thickBot="1" x14ac:dyDescent="0.3">
      <c r="A19" s="13"/>
      <c r="B19" s="25"/>
      <c r="C19" s="26"/>
      <c r="D19" s="14"/>
      <c r="E19" s="32"/>
      <c r="F19" s="35"/>
      <c r="G19" s="36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2023-09-28T00:37:12Z</dcterms:modified>
</cp:coreProperties>
</file>