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5" i="1"/>
  <c r="I15" i="1"/>
  <c r="H15" i="1"/>
  <c r="J14" i="1"/>
  <c r="J11" i="1"/>
  <c r="J18" i="1" s="1"/>
  <c r="I11" i="1"/>
  <c r="I18" i="1" s="1"/>
  <c r="H11" i="1"/>
  <c r="H18" i="1" s="1"/>
  <c r="G11" i="1"/>
  <c r="G18" i="1" s="1"/>
  <c r="F11" i="1"/>
  <c r="F18" i="1" s="1"/>
  <c r="J7" i="1"/>
  <c r="J5" i="1"/>
  <c r="I5" i="1"/>
  <c r="H5" i="1"/>
  <c r="G5" i="1"/>
  <c r="J4" i="1"/>
  <c r="I4" i="1"/>
  <c r="I9" i="1" s="1"/>
  <c r="H4" i="1"/>
  <c r="H9" i="1" s="1"/>
  <c r="G4" i="1"/>
  <c r="F4" i="1"/>
  <c r="F9" i="1" s="1"/>
  <c r="J9" i="1" l="1"/>
  <c r="G9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<sst xmlns="http://schemas.openxmlformats.org/spreadsheetml/2006/main" count="53" uniqueCount="41">
  <si>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</si>
  <si>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</si>
  <si>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</si>
  <si>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</si>
  <si>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</si>
  <si>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</si>
  <si>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</si>
  <si>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</si>
  <si>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</si>
  <si>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</si>
  <si>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</si>
  <si>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</si>
  <si>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</si>
  <si>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</si>
  <si>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</si>
  <si>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</si>
  <si>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</si>
  <si>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</si>
  <si>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</si>
  <si>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</si>
  <si>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</si>
  <si>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</si>
  <si>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</si>
  <si>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</si>
  <si>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</si>
  <si>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</si>
  <si>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сладкое</t>
  </si>
  <si>
    <t>фрукты</t>
  </si>
  <si>
    <t>акт</t>
  </si>
  <si>
    <t>Мандарин</t>
  </si>
  <si>
    <t>Салат из свежих огурцов</t>
  </si>
  <si>
    <t>№ 54-11м-2020</t>
  </si>
  <si>
    <t>Плов из отварной говядины</t>
  </si>
  <si>
    <t>№ 54-2гн-2020</t>
  </si>
  <si>
    <t>Чай с сахаром</t>
  </si>
  <si>
    <t>№ 102,241 сб.2011г.</t>
  </si>
  <si>
    <t>Суп-пюре гороховый ,с укропом, свининой  отвар.</t>
  </si>
  <si>
    <t>№ 395 сб.2011г.</t>
  </si>
  <si>
    <t>Вареники с картофелем,маслом слив.</t>
  </si>
  <si>
    <t>Йогурт</t>
  </si>
  <si>
    <t>2023-10-11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</si>
</sst>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9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6" xfId="0" applyFont="1" applyFill="1" applyBorder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1" fillId="2" borderId="0" xfId="0" applyFont="1" applyFill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2" fontId="1" fillId="0" borderId="3" xfId="0" applyNumberFormat="1" applyFont="1" applyFill="1" applyBorder="1" applyAlignment="1">
      <alignment horizontal="left"/>
    </xf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0" xfId="0" applyFont="1" applyFill="1" applyBorder="1"/>
    <xf numFmtId="0" fontId="4" fillId="2" borderId="2" xfId="2" applyNumberFormat="1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49" t="s">
        <v>27</v>
      </c>
      <c r="C4" s="50" t="s">
        <v>28</v>
      </c>
      <c r="D4" s="51" t="s">
        <v>29</v>
      </c>
      <c r="E4" s="39">
        <v>150</v>
      </c>
      <c r="F4" s="52">
        <f>E4*0.23</f>
        <v>34.5</v>
      </c>
      <c r="G4" s="53">
        <f>38*1.5</f>
        <v>57</v>
      </c>
      <c r="H4" s="53">
        <f>0.8*1.5</f>
        <v>1.2000000000000002</v>
      </c>
      <c r="I4" s="53">
        <f>0.2*1.5</f>
        <v>0.30000000000000004</v>
      </c>
      <c r="J4" s="54">
        <f>7.5*1.5</f>
        <v>11.25</v>
      </c>
    </row>
    <row r="5" spans="1:10" x14ac:dyDescent="0.25">
      <c r="A5" s="16"/>
      <c r="B5" s="10" t="s">
        <v>22</v>
      </c>
      <c r="C5" s="38" t="s">
        <v>24</v>
      </c>
      <c r="D5" s="51" t="s">
        <v>30</v>
      </c>
      <c r="E5" s="39">
        <v>100</v>
      </c>
      <c r="F5" s="52">
        <v>29.36</v>
      </c>
      <c r="G5" s="41">
        <f>14*0.9+0.1*899</f>
        <v>102.5</v>
      </c>
      <c r="H5" s="42">
        <f>0.8*0.9</f>
        <v>0.72000000000000008</v>
      </c>
      <c r="I5" s="42">
        <f>0.1*0.9+0.1*99.9</f>
        <v>10.080000000000002</v>
      </c>
      <c r="J5" s="43">
        <f>2.5*0.9</f>
        <v>2.25</v>
      </c>
    </row>
    <row r="6" spans="1:10" x14ac:dyDescent="0.25">
      <c r="A6" s="16"/>
      <c r="B6" s="10" t="s">
        <v>23</v>
      </c>
      <c r="C6" s="55" t="s">
        <v>31</v>
      </c>
      <c r="D6" s="15" t="s">
        <v>32</v>
      </c>
      <c r="E6" s="11">
        <v>200</v>
      </c>
      <c r="F6" s="56">
        <v>53.41</v>
      </c>
      <c r="G6" s="57">
        <v>354.4</v>
      </c>
      <c r="H6" s="57">
        <v>15.2</v>
      </c>
      <c r="I6" s="57">
        <v>15.4</v>
      </c>
      <c r="J6" s="58">
        <v>38.6</v>
      </c>
    </row>
    <row r="7" spans="1:10" x14ac:dyDescent="0.25">
      <c r="A7" s="16"/>
      <c r="B7" s="59" t="s">
        <v>15</v>
      </c>
      <c r="C7" s="60" t="s">
        <v>33</v>
      </c>
      <c r="D7" s="40" t="s">
        <v>34</v>
      </c>
      <c r="E7" s="11">
        <v>200</v>
      </c>
      <c r="F7" s="20">
        <v>1.41</v>
      </c>
      <c r="G7" s="36">
        <v>27.9</v>
      </c>
      <c r="H7" s="36">
        <v>0.3</v>
      </c>
      <c r="I7" s="36">
        <v>0.02</v>
      </c>
      <c r="J7" s="37">
        <f>6.7/0.21*0.16</f>
        <v>5.1047619047619053</v>
      </c>
    </row>
    <row r="8" spans="1:10" x14ac:dyDescent="0.25">
      <c r="A8" s="27"/>
      <c r="B8" s="23" t="s">
        <v>17</v>
      </c>
      <c r="C8" s="24" t="s">
        <v>18</v>
      </c>
      <c r="D8" s="15" t="s">
        <v>19</v>
      </c>
      <c r="E8" s="11">
        <v>30</v>
      </c>
      <c r="F8" s="18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61"/>
      <c r="C9" s="62"/>
      <c r="D9" s="63"/>
      <c r="E9" s="12">
        <f t="shared" ref="E9:J9" si="0">SUM(E4:E8)</f>
        <v>680</v>
      </c>
      <c r="F9" s="28">
        <f t="shared" si="0"/>
        <v>121.52</v>
      </c>
      <c r="G9" s="31">
        <f t="shared" si="0"/>
        <v>604.79999999999995</v>
      </c>
      <c r="H9" s="32">
        <f t="shared" si="0"/>
        <v>19.220000000000002</v>
      </c>
      <c r="I9" s="32">
        <f t="shared" si="0"/>
        <v>26.1</v>
      </c>
      <c r="J9" s="33">
        <f t="shared" si="0"/>
        <v>70.104761904761915</v>
      </c>
    </row>
    <row r="10" spans="1:10" ht="15.75" thickBot="1" x14ac:dyDescent="0.3">
      <c r="A10" s="13"/>
      <c r="B10" s="25"/>
      <c r="C10" s="26"/>
      <c r="D10" s="14"/>
      <c r="E10" s="30"/>
      <c r="F10" s="44"/>
      <c r="G10" s="45"/>
      <c r="H10" s="46"/>
      <c r="I10" s="46"/>
      <c r="J10" s="47"/>
    </row>
    <row r="11" spans="1:10" x14ac:dyDescent="0.25">
      <c r="A11" s="16" t="s">
        <v>9</v>
      </c>
      <c r="B11" s="49" t="s">
        <v>27</v>
      </c>
      <c r="C11" s="50" t="s">
        <v>28</v>
      </c>
      <c r="D11" s="51" t="s">
        <v>29</v>
      </c>
      <c r="E11" s="39">
        <v>150</v>
      </c>
      <c r="F11" s="52">
        <f>E11*0.23</f>
        <v>34.5</v>
      </c>
      <c r="G11" s="53">
        <f>38*1.5</f>
        <v>57</v>
      </c>
      <c r="H11" s="53">
        <f>0.8*1.5</f>
        <v>1.2000000000000002</v>
      </c>
      <c r="I11" s="53">
        <f>0.2*1.5</f>
        <v>0.30000000000000004</v>
      </c>
      <c r="J11" s="54">
        <f>7.5*1.5</f>
        <v>11.25</v>
      </c>
    </row>
    <row r="12" spans="1:10" x14ac:dyDescent="0.25">
      <c r="A12" s="16"/>
      <c r="B12" s="10" t="s">
        <v>20</v>
      </c>
      <c r="C12" s="48" t="s">
        <v>35</v>
      </c>
      <c r="D12" s="51" t="s">
        <v>36</v>
      </c>
      <c r="E12" s="39">
        <v>227</v>
      </c>
      <c r="F12" s="19">
        <v>20.56</v>
      </c>
      <c r="G12" s="41">
        <v>153</v>
      </c>
      <c r="H12" s="42">
        <v>8.24</v>
      </c>
      <c r="I12" s="42">
        <v>8.6999999999999993</v>
      </c>
      <c r="J12" s="43">
        <v>8.6999999999999993</v>
      </c>
    </row>
    <row r="13" spans="1:10" x14ac:dyDescent="0.25">
      <c r="A13" s="16"/>
      <c r="B13" s="10" t="s">
        <v>25</v>
      </c>
      <c r="C13" s="34" t="s">
        <v>37</v>
      </c>
      <c r="D13" s="40" t="s">
        <v>38</v>
      </c>
      <c r="E13" s="64">
        <v>210</v>
      </c>
      <c r="F13" s="20">
        <v>52.22</v>
      </c>
      <c r="G13" s="35">
        <v>300.3</v>
      </c>
      <c r="H13" s="35">
        <v>12.16</v>
      </c>
      <c r="I13" s="35">
        <v>5.62</v>
      </c>
      <c r="J13" s="35">
        <v>38.299999999999997</v>
      </c>
    </row>
    <row r="14" spans="1:10" x14ac:dyDescent="0.25">
      <c r="A14" s="16"/>
      <c r="B14" s="59" t="s">
        <v>15</v>
      </c>
      <c r="C14" s="60" t="s">
        <v>33</v>
      </c>
      <c r="D14" s="40" t="s">
        <v>34</v>
      </c>
      <c r="E14" s="11">
        <v>200</v>
      </c>
      <c r="F14" s="20">
        <v>1.41</v>
      </c>
      <c r="G14" s="36">
        <v>27.9</v>
      </c>
      <c r="H14" s="36">
        <v>0.3</v>
      </c>
      <c r="I14" s="36">
        <v>0.02</v>
      </c>
      <c r="J14" s="37">
        <f>6.7/0.21*0.16</f>
        <v>5.1047619047619053</v>
      </c>
    </row>
    <row r="15" spans="1:10" x14ac:dyDescent="0.25">
      <c r="A15" s="16"/>
      <c r="B15" s="10" t="s">
        <v>26</v>
      </c>
      <c r="C15" s="24" t="s">
        <v>18</v>
      </c>
      <c r="D15" s="51" t="s">
        <v>39</v>
      </c>
      <c r="E15" s="39">
        <v>150</v>
      </c>
      <c r="F15" s="52">
        <v>53</v>
      </c>
      <c r="G15" s="53">
        <v>145.5</v>
      </c>
      <c r="H15" s="53">
        <f>2.9*1.5</f>
        <v>4.3499999999999996</v>
      </c>
      <c r="I15" s="53">
        <f>3.5*1.5</f>
        <v>5.25</v>
      </c>
      <c r="J15" s="54">
        <f>13.4*1.5</f>
        <v>20.100000000000001</v>
      </c>
    </row>
    <row r="16" spans="1:10" x14ac:dyDescent="0.25">
      <c r="A16" s="16"/>
      <c r="B16" s="23" t="s">
        <v>17</v>
      </c>
      <c r="C16" s="24" t="s">
        <v>18</v>
      </c>
      <c r="D16" s="15" t="s">
        <v>19</v>
      </c>
      <c r="E16" s="12">
        <v>30</v>
      </c>
      <c r="F16" s="18">
        <v>2.84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25">
      <c r="A17" s="16"/>
      <c r="B17" s="23" t="s">
        <v>17</v>
      </c>
      <c r="C17" s="29" t="s">
        <v>18</v>
      </c>
      <c r="D17" s="65" t="s">
        <v>21</v>
      </c>
      <c r="E17" s="66">
        <v>30</v>
      </c>
      <c r="F17" s="28">
        <v>2.81</v>
      </c>
      <c r="G17" s="67">
        <v>57</v>
      </c>
      <c r="H17" s="68">
        <v>1.8</v>
      </c>
      <c r="I17" s="68">
        <v>0.3</v>
      </c>
      <c r="J17" s="69">
        <v>11.4</v>
      </c>
    </row>
    <row r="18" spans="1:10" x14ac:dyDescent="0.25">
      <c r="A18" s="16"/>
      <c r="B18" s="61"/>
      <c r="C18" s="62"/>
      <c r="D18" s="70"/>
      <c r="E18" s="66">
        <f t="shared" ref="E18:J18" si="1">SUM(E11:E17)</f>
        <v>997</v>
      </c>
      <c r="F18" s="71">
        <f t="shared" si="1"/>
        <v>167.34</v>
      </c>
      <c r="G18" s="31">
        <f t="shared" si="1"/>
        <v>803.7</v>
      </c>
      <c r="H18" s="32">
        <f t="shared" si="1"/>
        <v>29.85</v>
      </c>
      <c r="I18" s="32">
        <f t="shared" si="1"/>
        <v>20.490000000000002</v>
      </c>
      <c r="J18" s="33">
        <f t="shared" si="1"/>
        <v>107.75476190476192</v>
      </c>
    </row>
    <row r="19" spans="1:10" ht="15.75" thickBot="1" x14ac:dyDescent="0.3">
      <c r="A19" s="13"/>
      <c r="B19" s="25"/>
      <c r="C19" s="26"/>
      <c r="D19" s="14"/>
      <c r="E19" s="30"/>
      <c r="F19" s="44"/>
      <c r="G19" s="45"/>
      <c r="H19" s="46"/>
      <c r="I19" s="46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2023-10-10T05:55:29Z</dcterms:modified>
</cp:coreProperties>
</file>