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2" i="1"/>
  <c r="J22" i="1"/>
  <c r="I22" i="1"/>
  <c r="H22" i="1"/>
  <c r="G22" i="1"/>
  <c r="F22" i="1"/>
  <c r="F21" i="1"/>
  <c r="F20" i="1"/>
  <c r="G12" i="1"/>
  <c r="F11" i="1"/>
  <c r="F10" i="1"/>
  <c r="J6" i="1"/>
  <c r="I6" i="1"/>
  <c r="H6" i="1"/>
  <c r="J5" i="1"/>
  <c r="I5" i="1"/>
  <c r="G5" i="1"/>
  <c r="J4" i="1"/>
  <c r="J12" i="1" s="1"/>
  <c r="I4" i="1"/>
  <c r="I12" i="1" s="1"/>
  <c r="H4" i="1"/>
  <c r="H12" i="1" s="1"/>
  <c r="G4" i="1"/>
  <c r="F4" i="1"/>
  <c r="F12" i="1" s="1"/>
</calcChain>
</file>

<file path=xl/sharedStrings.xml><?xml version="1.0" encoding="utf-8"?>
<sst xmlns="http://schemas.openxmlformats.org/spreadsheetml/2006/main" count="65" uniqueCount="49">
  <si>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</si>
  <si>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</si>
  <si>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</si>
  <si>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</si>
  <si>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</si>
  <si>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</si>
  <si>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</si>
  <si>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</si>
  <si>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</si>
  <si>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</si>
  <si>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</si>
  <si>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</si>
  <si>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</si>
  <si>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</si>
  <si>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</si>
  <si>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</si>
  <si>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</si>
  <si>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</si>
  <si>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</si>
  <si>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</si>
  <si>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</si>
  <si>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</si>
  <si>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</si>
  <si>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закуска</t>
  </si>
  <si>
    <t>2 блюдо</t>
  </si>
  <si>
    <t>фрукты</t>
  </si>
  <si>
    <t>акт</t>
  </si>
  <si>
    <t>сладкое</t>
  </si>
  <si>
    <t>Груша</t>
  </si>
  <si>
    <t>№ 50 сб.1981 г.</t>
  </si>
  <si>
    <t>Икра кабачковая</t>
  </si>
  <si>
    <t>№ 268 сб.2011г.</t>
  </si>
  <si>
    <t>Котлета из свинины</t>
  </si>
  <si>
    <t>гарнир</t>
  </si>
  <si>
    <t>№ 309 сб.2011г.</t>
  </si>
  <si>
    <t>Макаронные изделия отварные</t>
  </si>
  <si>
    <t>№ 54-6хн-2020</t>
  </si>
  <si>
    <t>Компот из изюма</t>
  </si>
  <si>
    <t>Творожок</t>
  </si>
  <si>
    <t>Варенье</t>
  </si>
  <si>
    <t>Т. 32 сб.81г.</t>
  </si>
  <si>
    <t>Зелёный горошек консервированный</t>
  </si>
  <si>
    <t>№ 99,241 сб.2011г.</t>
  </si>
  <si>
    <t>Суп из овощей с укропом,говяд. отварной</t>
  </si>
  <si>
    <t>№ 395 сб.2011г.</t>
  </si>
  <si>
    <t>Вареники с картофелем,маслом слив.</t>
  </si>
  <si>
    <t>№ 54-3гн-2020</t>
  </si>
  <si>
    <t>Чай с сахаром, лимоном</t>
  </si>
  <si>
    <t>2023-12-13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</si>
</sst>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6" xfId="0" applyNumberFormat="1" applyFont="1" applyFill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5" fillId="0" borderId="14" xfId="0" applyFont="1" applyBorder="1"/>
    <xf numFmtId="0" fontId="5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4" fillId="2" borderId="12" xfId="2" applyNumberFormat="1" applyFont="1" applyFill="1" applyBorder="1" applyAlignment="1">
      <alignment horizontal="center"/>
    </xf>
    <xf numFmtId="2" fontId="4" fillId="2" borderId="12" xfId="1" applyNumberFormat="1" applyFont="1" applyFill="1" applyBorder="1" applyAlignment="1"/>
    <xf numFmtId="0" fontId="4" fillId="2" borderId="1" xfId="0" applyFont="1" applyFill="1" applyBorder="1"/>
    <xf numFmtId="0" fontId="4" fillId="2" borderId="1" xfId="2" applyNumberFormat="1" applyFont="1" applyFill="1" applyBorder="1" applyAlignment="1">
      <alignment horizontal="center"/>
    </xf>
    <xf numFmtId="0" fontId="1" fillId="2" borderId="18" xfId="0" applyFont="1" applyFill="1" applyBorder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4" fillId="2" borderId="19" xfId="2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19" xfId="1" applyFont="1" applyFill="1" applyBorder="1"/>
    <xf numFmtId="164" fontId="4" fillId="2" borderId="22" xfId="0" applyNumberFormat="1" applyFont="1" applyFill="1" applyBorder="1" applyAlignment="1">
      <alignment vertical="center"/>
    </xf>
    <xf numFmtId="2" fontId="4" fillId="2" borderId="19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0" borderId="24" xfId="0" applyFont="1" applyBorder="1"/>
    <xf numFmtId="0" fontId="1" fillId="2" borderId="25" xfId="0" applyFont="1" applyFill="1" applyBorder="1"/>
    <xf numFmtId="0" fontId="1" fillId="2" borderId="26" xfId="0" applyFont="1" applyFill="1" applyBorder="1"/>
    <xf numFmtId="0" fontId="4" fillId="2" borderId="27" xfId="1" applyFont="1" applyFill="1" applyBorder="1"/>
    <xf numFmtId="0" fontId="1" fillId="2" borderId="27" xfId="0" applyFont="1" applyFill="1" applyBorder="1" applyAlignment="1">
      <alignment horizontal="center"/>
    </xf>
    <xf numFmtId="2" fontId="4" fillId="2" borderId="27" xfId="1" applyNumberFormat="1" applyFont="1" applyFill="1" applyBorder="1" applyAlignment="1"/>
    <xf numFmtId="2" fontId="4" fillId="2" borderId="28" xfId="0" applyNumberFormat="1" applyFont="1" applyFill="1" applyBorder="1" applyAlignment="1"/>
    <xf numFmtId="2" fontId="4" fillId="2" borderId="27" xfId="0" applyNumberFormat="1" applyFont="1" applyFill="1" applyBorder="1" applyAlignment="1"/>
    <xf numFmtId="2" fontId="4" fillId="2" borderId="29" xfId="0" applyNumberFormat="1" applyFont="1" applyFill="1" applyBorder="1" applyAlignment="1"/>
    <xf numFmtId="0" fontId="4" fillId="2" borderId="12" xfId="0" applyFont="1" applyFill="1" applyBorder="1"/>
    <xf numFmtId="0" fontId="1" fillId="0" borderId="3" xfId="0" applyFont="1" applyBorder="1"/>
    <xf numFmtId="0" fontId="1" fillId="0" borderId="18" xfId="0" applyFont="1" applyBorder="1"/>
    <xf numFmtId="0" fontId="1" fillId="2" borderId="3" xfId="0" applyFon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16" xfId="0" applyFont="1" applyFill="1" applyBorder="1"/>
    <xf numFmtId="0" fontId="4" fillId="0" borderId="1" xfId="0" applyFont="1" applyBorder="1"/>
    <xf numFmtId="0" fontId="4" fillId="0" borderId="12" xfId="0" applyFont="1" applyBorder="1"/>
    <xf numFmtId="2" fontId="4" fillId="2" borderId="12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left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0" xfId="0" applyFont="1" applyBorder="1"/>
    <xf numFmtId="0" fontId="6" fillId="0" borderId="30" xfId="0" applyFont="1" applyBorder="1"/>
    <xf numFmtId="164" fontId="4" fillId="0" borderId="1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4" fillId="2" borderId="31" xfId="2" applyNumberFormat="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0" fontId="4" fillId="2" borderId="22" xfId="0" applyFont="1" applyFill="1" applyBorder="1"/>
    <xf numFmtId="164" fontId="4" fillId="2" borderId="19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left"/>
    </xf>
    <xf numFmtId="0" fontId="1" fillId="0" borderId="32" xfId="0" applyFont="1" applyBorder="1"/>
    <xf numFmtId="165" fontId="4" fillId="2" borderId="32" xfId="1" applyNumberFormat="1" applyFont="1" applyFill="1" applyBorder="1"/>
    <xf numFmtId="0" fontId="1" fillId="2" borderId="32" xfId="0" applyNumberFormat="1" applyFont="1" applyFill="1" applyBorder="1" applyAlignment="1" applyProtection="1">
      <alignment horizontal="center"/>
      <protection locked="0"/>
    </xf>
    <xf numFmtId="2" fontId="4" fillId="2" borderId="32" xfId="1" applyNumberFormat="1" applyFont="1" applyFill="1" applyBorder="1" applyAlignment="1">
      <alignment horizontal="right"/>
    </xf>
    <xf numFmtId="164" fontId="4" fillId="0" borderId="32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0" fontId="5" fillId="0" borderId="24" xfId="0" applyFont="1" applyBorder="1"/>
    <xf numFmtId="2" fontId="1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27" xfId="0" applyNumberFormat="1" applyFont="1" applyFill="1" applyBorder="1" applyAlignment="1"/>
    <xf numFmtId="164" fontId="4" fillId="2" borderId="29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90" zoomScaleNormal="90" workbookViewId="0">
      <selection activeCell="C8" sqref="C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0" t="s">
        <v>13</v>
      </c>
      <c r="C1" s="61"/>
      <c r="D1" s="62"/>
      <c r="E1" s="1" t="s">
        <v>10</v>
      </c>
      <c r="F1" s="2"/>
      <c r="G1" s="1"/>
      <c r="H1" s="1"/>
      <c r="I1" s="1" t="s">
        <v>1</v>
      </c>
      <c r="J1" s="3" t="s">
        <v>48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63" t="s">
        <v>14</v>
      </c>
      <c r="B4" s="53" t="s">
        <v>25</v>
      </c>
      <c r="C4" s="59" t="s">
        <v>26</v>
      </c>
      <c r="D4" s="45" t="s">
        <v>28</v>
      </c>
      <c r="E4" s="16">
        <v>240</v>
      </c>
      <c r="F4" s="17">
        <f>0.24*185</f>
        <v>44.4</v>
      </c>
      <c r="G4" s="57">
        <f>47*2.4</f>
        <v>112.8</v>
      </c>
      <c r="H4" s="57">
        <f>0.4*2.4</f>
        <v>0.96</v>
      </c>
      <c r="I4" s="57">
        <f>0.3*2.4</f>
        <v>0.72</v>
      </c>
      <c r="J4" s="58">
        <f>10.3*2.4</f>
        <v>24.720000000000002</v>
      </c>
    </row>
    <row r="5" spans="1:10" x14ac:dyDescent="0.35">
      <c r="A5" s="13"/>
      <c r="B5" s="14" t="s">
        <v>23</v>
      </c>
      <c r="C5" s="15" t="s">
        <v>29</v>
      </c>
      <c r="D5" s="64" t="s">
        <v>30</v>
      </c>
      <c r="E5" s="16">
        <v>75</v>
      </c>
      <c r="F5" s="17">
        <v>12.47</v>
      </c>
      <c r="G5" s="57">
        <f>90*0.75</f>
        <v>67.5</v>
      </c>
      <c r="H5" s="57">
        <v>0</v>
      </c>
      <c r="I5" s="57">
        <f>7*0.75</f>
        <v>5.25</v>
      </c>
      <c r="J5" s="58">
        <f>7*0.75</f>
        <v>5.25</v>
      </c>
    </row>
    <row r="6" spans="1:10" x14ac:dyDescent="0.35">
      <c r="A6" s="13"/>
      <c r="B6" s="53" t="s">
        <v>22</v>
      </c>
      <c r="C6" s="48" t="s">
        <v>31</v>
      </c>
      <c r="D6" s="54" t="s">
        <v>32</v>
      </c>
      <c r="E6" s="19">
        <v>90</v>
      </c>
      <c r="F6" s="17">
        <v>32.32</v>
      </c>
      <c r="G6" s="65">
        <v>217.2</v>
      </c>
      <c r="H6" s="65">
        <f>16.44</f>
        <v>16.440000000000001</v>
      </c>
      <c r="I6" s="65">
        <f>16.32</f>
        <v>16.32</v>
      </c>
      <c r="J6" s="65">
        <f>14.6</f>
        <v>14.6</v>
      </c>
    </row>
    <row r="7" spans="1:10" x14ac:dyDescent="0.35">
      <c r="A7" s="13"/>
      <c r="B7" s="47" t="s">
        <v>33</v>
      </c>
      <c r="C7" s="46" t="s">
        <v>34</v>
      </c>
      <c r="D7" s="18" t="s">
        <v>35</v>
      </c>
      <c r="E7" s="19">
        <v>150</v>
      </c>
      <c r="F7" s="21">
        <v>9.44</v>
      </c>
      <c r="G7" s="22">
        <v>202</v>
      </c>
      <c r="H7" s="10">
        <v>5.3</v>
      </c>
      <c r="I7" s="10">
        <v>5.5</v>
      </c>
      <c r="J7" s="10">
        <v>32.700000000000003</v>
      </c>
    </row>
    <row r="8" spans="1:10" x14ac:dyDescent="0.35">
      <c r="A8" s="13"/>
      <c r="B8" s="20" t="s">
        <v>15</v>
      </c>
      <c r="C8" s="66" t="s">
        <v>36</v>
      </c>
      <c r="D8" s="18" t="s">
        <v>37</v>
      </c>
      <c r="E8" s="25">
        <v>200</v>
      </c>
      <c r="F8" s="21">
        <v>7.54</v>
      </c>
      <c r="G8" s="10">
        <v>106.4</v>
      </c>
      <c r="H8" s="10">
        <v>0.7</v>
      </c>
      <c r="I8" s="10">
        <v>0.1</v>
      </c>
      <c r="J8" s="11">
        <v>25.6</v>
      </c>
    </row>
    <row r="9" spans="1:10" x14ac:dyDescent="0.35">
      <c r="A9" s="13"/>
      <c r="B9" s="20" t="s">
        <v>17</v>
      </c>
      <c r="C9" s="24" t="s">
        <v>18</v>
      </c>
      <c r="D9" s="18" t="s">
        <v>19</v>
      </c>
      <c r="E9" s="67">
        <v>30</v>
      </c>
      <c r="F9" s="27">
        <v>2.84</v>
      </c>
      <c r="G9" s="28">
        <v>63</v>
      </c>
      <c r="H9" s="28">
        <v>1.8</v>
      </c>
      <c r="I9" s="28">
        <v>0.3</v>
      </c>
      <c r="J9" s="29">
        <v>12.9</v>
      </c>
    </row>
    <row r="10" spans="1:10" x14ac:dyDescent="0.35">
      <c r="A10" s="13"/>
      <c r="B10" s="14" t="s">
        <v>27</v>
      </c>
      <c r="C10" s="24" t="s">
        <v>18</v>
      </c>
      <c r="D10" s="55" t="s">
        <v>38</v>
      </c>
      <c r="E10" s="16">
        <v>100</v>
      </c>
      <c r="F10" s="56">
        <f>25560/360</f>
        <v>71</v>
      </c>
      <c r="G10" s="10">
        <v>191</v>
      </c>
      <c r="H10" s="10">
        <v>14.2</v>
      </c>
      <c r="I10" s="10">
        <v>8</v>
      </c>
      <c r="J10" s="11">
        <v>15.6</v>
      </c>
    </row>
    <row r="11" spans="1:10" x14ac:dyDescent="0.35">
      <c r="A11" s="13"/>
      <c r="B11" s="14" t="s">
        <v>27</v>
      </c>
      <c r="C11" s="24" t="s">
        <v>18</v>
      </c>
      <c r="D11" s="55" t="s">
        <v>39</v>
      </c>
      <c r="E11" s="68">
        <v>450</v>
      </c>
      <c r="F11" s="56">
        <f>0.45*480</f>
        <v>216</v>
      </c>
      <c r="G11" s="10"/>
      <c r="H11" s="10"/>
      <c r="I11" s="10"/>
      <c r="J11" s="11"/>
    </row>
    <row r="12" spans="1:10" x14ac:dyDescent="0.35">
      <c r="A12" s="13"/>
      <c r="B12" s="30"/>
      <c r="C12" s="31"/>
      <c r="D12" s="32"/>
      <c r="E12" s="25">
        <f>SUM(E4:E11)</f>
        <v>1335</v>
      </c>
      <c r="F12" s="27">
        <f>SUM(F4:F11)</f>
        <v>396.01</v>
      </c>
      <c r="G12" s="33">
        <f>SUM(G4:G11)</f>
        <v>959.9</v>
      </c>
      <c r="H12" s="34">
        <f>SUM(H4:H11)</f>
        <v>39.400000000000006</v>
      </c>
      <c r="I12" s="34">
        <f>SUM(I4:I11)</f>
        <v>36.19</v>
      </c>
      <c r="J12" s="35">
        <f>SUM(J4:J11)</f>
        <v>131.37</v>
      </c>
    </row>
    <row r="13" spans="1:10" ht="15" thickBot="1" x14ac:dyDescent="0.4">
      <c r="A13" s="36"/>
      <c r="B13" s="37"/>
      <c r="C13" s="38"/>
      <c r="D13" s="39"/>
      <c r="E13" s="40"/>
      <c r="F13" s="41"/>
      <c r="G13" s="42"/>
      <c r="H13" s="43"/>
      <c r="I13" s="43"/>
      <c r="J13" s="44"/>
    </row>
    <row r="14" spans="1:10" x14ac:dyDescent="0.35">
      <c r="A14" s="12" t="s">
        <v>9</v>
      </c>
      <c r="B14" s="74" t="s">
        <v>23</v>
      </c>
      <c r="C14" s="75" t="s">
        <v>40</v>
      </c>
      <c r="D14" s="76" t="s">
        <v>41</v>
      </c>
      <c r="E14" s="77">
        <v>50</v>
      </c>
      <c r="F14" s="78">
        <v>14.09</v>
      </c>
      <c r="G14" s="79">
        <v>35</v>
      </c>
      <c r="H14" s="79">
        <v>3</v>
      </c>
      <c r="I14" s="79">
        <v>0</v>
      </c>
      <c r="J14" s="80">
        <v>6</v>
      </c>
    </row>
    <row r="15" spans="1:10" x14ac:dyDescent="0.35">
      <c r="A15" s="13"/>
      <c r="B15" s="14" t="s">
        <v>20</v>
      </c>
      <c r="C15" s="46" t="s">
        <v>42</v>
      </c>
      <c r="D15" s="45" t="s">
        <v>43</v>
      </c>
      <c r="E15" s="16">
        <v>227</v>
      </c>
      <c r="F15" s="17">
        <v>34.18</v>
      </c>
      <c r="G15" s="22">
        <v>146.19999999999999</v>
      </c>
      <c r="H15" s="22">
        <v>8</v>
      </c>
      <c r="I15" s="22">
        <v>8.8000000000000007</v>
      </c>
      <c r="J15" s="23">
        <v>7.3</v>
      </c>
    </row>
    <row r="16" spans="1:10" ht="15.5" x14ac:dyDescent="0.35">
      <c r="A16" s="13"/>
      <c r="B16" s="20" t="s">
        <v>24</v>
      </c>
      <c r="C16" s="46" t="s">
        <v>44</v>
      </c>
      <c r="D16" s="54" t="s">
        <v>45</v>
      </c>
      <c r="E16" s="69">
        <v>210</v>
      </c>
      <c r="F16" s="21">
        <v>52.22</v>
      </c>
      <c r="G16" s="10">
        <v>300.3</v>
      </c>
      <c r="H16" s="70">
        <v>12.16</v>
      </c>
      <c r="I16" s="70">
        <v>5.6</v>
      </c>
      <c r="J16" s="81">
        <v>40.299999999999997</v>
      </c>
    </row>
    <row r="17" spans="1:10" x14ac:dyDescent="0.35">
      <c r="A17" s="13"/>
      <c r="B17" s="20" t="s">
        <v>15</v>
      </c>
      <c r="C17" s="71" t="s">
        <v>46</v>
      </c>
      <c r="D17" s="18" t="s">
        <v>47</v>
      </c>
      <c r="E17" s="19">
        <v>207</v>
      </c>
      <c r="F17" s="21">
        <v>3.51</v>
      </c>
      <c r="G17" s="22">
        <v>27.9</v>
      </c>
      <c r="H17" s="22">
        <v>0.3</v>
      </c>
      <c r="I17" s="22">
        <v>0.02</v>
      </c>
      <c r="J17" s="23">
        <v>6.7</v>
      </c>
    </row>
    <row r="18" spans="1:10" x14ac:dyDescent="0.35">
      <c r="A18" s="13"/>
      <c r="B18" s="20" t="s">
        <v>17</v>
      </c>
      <c r="C18" s="24" t="s">
        <v>18</v>
      </c>
      <c r="D18" s="18" t="s">
        <v>19</v>
      </c>
      <c r="E18" s="26">
        <v>30</v>
      </c>
      <c r="F18" s="27">
        <v>2.84</v>
      </c>
      <c r="G18" s="28">
        <v>63</v>
      </c>
      <c r="H18" s="28">
        <v>1.8</v>
      </c>
      <c r="I18" s="28">
        <v>0.3</v>
      </c>
      <c r="J18" s="29">
        <v>12.9</v>
      </c>
    </row>
    <row r="19" spans="1:10" x14ac:dyDescent="0.35">
      <c r="A19" s="13"/>
      <c r="B19" s="20" t="s">
        <v>17</v>
      </c>
      <c r="C19" s="48" t="s">
        <v>18</v>
      </c>
      <c r="D19" s="49" t="s">
        <v>21</v>
      </c>
      <c r="E19" s="67">
        <v>30</v>
      </c>
      <c r="F19" s="27">
        <v>2.81</v>
      </c>
      <c r="G19" s="50">
        <v>57</v>
      </c>
      <c r="H19" s="51">
        <v>1.8</v>
      </c>
      <c r="I19" s="51">
        <v>0.3</v>
      </c>
      <c r="J19" s="52">
        <v>11.4</v>
      </c>
    </row>
    <row r="20" spans="1:10" x14ac:dyDescent="0.35">
      <c r="A20" s="13"/>
      <c r="B20" s="14" t="s">
        <v>27</v>
      </c>
      <c r="C20" s="24" t="s">
        <v>18</v>
      </c>
      <c r="D20" s="55" t="s">
        <v>38</v>
      </c>
      <c r="E20" s="16">
        <v>100</v>
      </c>
      <c r="F20" s="56">
        <f>25560/360</f>
        <v>71</v>
      </c>
      <c r="G20" s="10">
        <v>191</v>
      </c>
      <c r="H20" s="10">
        <v>14.2</v>
      </c>
      <c r="I20" s="10">
        <v>8</v>
      </c>
      <c r="J20" s="11">
        <v>15.6</v>
      </c>
    </row>
    <row r="21" spans="1:10" x14ac:dyDescent="0.35">
      <c r="A21" s="13"/>
      <c r="B21" s="14" t="s">
        <v>27</v>
      </c>
      <c r="C21" s="24" t="s">
        <v>18</v>
      </c>
      <c r="D21" s="55" t="s">
        <v>39</v>
      </c>
      <c r="E21" s="68">
        <v>450</v>
      </c>
      <c r="F21" s="56">
        <f>0.45*480</f>
        <v>216</v>
      </c>
      <c r="G21" s="10"/>
      <c r="H21" s="10"/>
      <c r="I21" s="10"/>
      <c r="J21" s="11"/>
    </row>
    <row r="22" spans="1:10" x14ac:dyDescent="0.35">
      <c r="A22" s="13"/>
      <c r="B22" s="30"/>
      <c r="C22" s="31"/>
      <c r="D22" s="72"/>
      <c r="E22" s="26">
        <f>SUM(E14:E21)</f>
        <v>1304</v>
      </c>
      <c r="F22" s="27">
        <f>SUM(F14:F21)</f>
        <v>396.65</v>
      </c>
      <c r="G22" s="33">
        <f>SUM(G14:G21)</f>
        <v>820.4</v>
      </c>
      <c r="H22" s="73">
        <f>SUM(H14:H21)</f>
        <v>41.260000000000005</v>
      </c>
      <c r="I22" s="73">
        <f>SUM(I14:I21)</f>
        <v>23.020000000000003</v>
      </c>
      <c r="J22" s="35">
        <f>SUM(J14:J21)</f>
        <v>100.2</v>
      </c>
    </row>
    <row r="23" spans="1:10" ht="15" thickBot="1" x14ac:dyDescent="0.4">
      <c r="A23" s="82"/>
      <c r="B23" s="37"/>
      <c r="C23" s="38"/>
      <c r="D23" s="39"/>
      <c r="E23" s="40"/>
      <c r="F23" s="83"/>
      <c r="G23" s="84"/>
      <c r="H23" s="85"/>
      <c r="I23" s="85"/>
      <c r="J23" s="8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2023-12-12T12:33:34Z</dcterms:modified>
</cp:coreProperties>
</file>