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80" windowHeight="703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8" i="1"/>
  <c r="F18" i="1"/>
  <c r="J15" i="1"/>
  <c r="J11" i="1"/>
  <c r="J18" i="1" s="1"/>
  <c r="I11" i="1"/>
  <c r="I18" i="1" s="1"/>
  <c r="H11" i="1"/>
  <c r="H18" i="1" s="1"/>
  <c r="G11" i="1"/>
  <c r="G18" i="1" s="1"/>
  <c r="F9" i="1"/>
  <c r="J7" i="1"/>
  <c r="J6" i="1"/>
  <c r="I6" i="1"/>
  <c r="I9" i="1" s="1"/>
  <c r="H6" i="1"/>
  <c r="G6" i="1"/>
  <c r="J5" i="1"/>
  <c r="I5" i="1"/>
  <c r="H5" i="1"/>
  <c r="J4" i="1"/>
  <c r="J9" i="1" s="1"/>
  <c r="I4" i="1"/>
  <c r="H4" i="1"/>
  <c r="H9" i="1" s="1"/>
  <c r="G4" i="1"/>
  <c r="G9" i="1" s="1"/>
</calcChain>
</file>

<file path=xl/sharedStrings.xml><?xml version="1.0" encoding="utf-8"?>
<sst xmlns="http://schemas.openxmlformats.org/spreadsheetml/2006/main" count="53" uniqueCount="41">
  <si>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</si>
  <si>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</si>
  <si>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</si>
  <si>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</si>
  <si>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</si>
  <si>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</si>
  <si>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</si>
  <si>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</si>
  <si>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</si>
  <si>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</si>
  <si>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</si>
  <si>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</si>
  <si>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</si>
  <si>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напиток</t>
  </si>
  <si>
    <t>хлеб</t>
  </si>
  <si>
    <t>пром.пр-во</t>
  </si>
  <si>
    <t>Хлеб пшеничный</t>
  </si>
  <si>
    <t>1 блюдо</t>
  </si>
  <si>
    <t>гор.блюдо</t>
  </si>
  <si>
    <t>закуска</t>
  </si>
  <si>
    <t>2 блюдо</t>
  </si>
  <si>
    <t>МАОУ "Гимназия № 13"</t>
  </si>
  <si>
    <t>Приём пищи</t>
  </si>
  <si>
    <t>Завтрак</t>
  </si>
  <si>
    <t>№ 54-2гн-2020</t>
  </si>
  <si>
    <t>Чай с сахаром</t>
  </si>
  <si>
    <t>Хлеб  ржано-пшеничный</t>
  </si>
  <si>
    <t>2024-01-10</t>
  </si>
  <si>
    <t>Т. 32 сб.81г.</t>
  </si>
  <si>
    <t xml:space="preserve">Огурец свежий </t>
  </si>
  <si>
    <t>№ 268 сб.2011г.</t>
  </si>
  <si>
    <t>Котлета из свинины</t>
  </si>
  <si>
    <t>гарнир</t>
  </si>
  <si>
    <t>№ 305 сб.2011г.</t>
  </si>
  <si>
    <t>Рис припущенный</t>
  </si>
  <si>
    <t>№ 104,105 сб.2011г.</t>
  </si>
  <si>
    <t>Суп картоф. с укропом, мяс. фрикад.</t>
  </si>
  <si>
    <t>№ 294 сб.2011г.</t>
  </si>
  <si>
    <t>Биточки из птицы</t>
  </si>
  <si>
    <t>№ 309 сб.2011г.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</si>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</sst>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4">
    <xf numFmtId="0" fontId="0" fillId="0" borderId="0" xfId="0"/>
    <xf numFmtId="49" fontId="1" fillId="2" borderId="6" xfId="0" applyNumberFormat="1" applyFont="1" applyFill="1" applyBorder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0" xfId="0" applyFont="1" applyBorder="1"/>
    <xf numFmtId="0" fontId="1" fillId="0" borderId="15" xfId="0" applyFont="1" applyBorder="1"/>
    <xf numFmtId="0" fontId="1" fillId="2" borderId="16" xfId="0" applyFont="1" applyFill="1" applyBorder="1"/>
    <xf numFmtId="2" fontId="5" fillId="2" borderId="9" xfId="1" applyNumberFormat="1" applyFont="1" applyFill="1" applyBorder="1" applyAlignment="1"/>
    <xf numFmtId="164" fontId="5" fillId="0" borderId="1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0" fontId="4" fillId="0" borderId="20" xfId="0" applyFont="1" applyBorder="1"/>
    <xf numFmtId="2" fontId="5" fillId="2" borderId="1" xfId="1" applyNumberFormat="1" applyFont="1" applyFill="1" applyBorder="1" applyAlignment="1">
      <alignment horizontal="right"/>
    </xf>
    <xf numFmtId="0" fontId="1" fillId="0" borderId="21" xfId="0" applyFont="1" applyBorder="1"/>
    <xf numFmtId="2" fontId="1" fillId="0" borderId="16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0" fontId="1" fillId="2" borderId="5" xfId="0" applyFont="1" applyFill="1" applyBorder="1"/>
    <xf numFmtId="164" fontId="5" fillId="0" borderId="1" xfId="0" applyNumberFormat="1" applyFont="1" applyFill="1" applyBorder="1" applyAlignment="1">
      <alignment horizontal="right" vertical="center"/>
    </xf>
    <xf numFmtId="164" fontId="5" fillId="0" borderId="4" xfId="0" applyNumberFormat="1" applyFont="1" applyFill="1" applyBorder="1" applyAlignment="1">
      <alignment horizontal="right" vertical="center"/>
    </xf>
    <xf numFmtId="2" fontId="5" fillId="2" borderId="1" xfId="1" applyNumberFormat="1" applyFont="1" applyFill="1" applyBorder="1" applyAlignment="1"/>
    <xf numFmtId="164" fontId="5" fillId="2" borderId="1" xfId="0" applyNumberFormat="1" applyFont="1" applyFill="1" applyBorder="1" applyAlignment="1"/>
    <xf numFmtId="164" fontId="5" fillId="2" borderId="4" xfId="0" applyNumberFormat="1" applyFont="1" applyFill="1" applyBorder="1" applyAlignment="1"/>
    <xf numFmtId="0" fontId="1" fillId="2" borderId="21" xfId="0" applyFont="1" applyFill="1" applyBorder="1"/>
    <xf numFmtId="0" fontId="1" fillId="0" borderId="22" xfId="0" applyFont="1" applyBorder="1"/>
    <xf numFmtId="0" fontId="1" fillId="2" borderId="23" xfId="0" applyFont="1" applyFill="1" applyBorder="1"/>
    <xf numFmtId="0" fontId="1" fillId="2" borderId="24" xfId="0" applyFont="1" applyFill="1" applyBorder="1"/>
    <xf numFmtId="2" fontId="5" fillId="2" borderId="10" xfId="1" applyNumberFormat="1" applyFont="1" applyFill="1" applyBorder="1" applyAlignment="1"/>
    <xf numFmtId="2" fontId="5" fillId="2" borderId="26" xfId="0" applyNumberFormat="1" applyFont="1" applyFill="1" applyBorder="1" applyAlignment="1"/>
    <xf numFmtId="2" fontId="5" fillId="2" borderId="10" xfId="0" applyNumberFormat="1" applyFont="1" applyFill="1" applyBorder="1" applyAlignment="1"/>
    <xf numFmtId="2" fontId="5" fillId="2" borderId="11" xfId="0" applyNumberFormat="1" applyFont="1" applyFill="1" applyBorder="1" applyAlignment="1"/>
    <xf numFmtId="0" fontId="4" fillId="0" borderId="27" xfId="0" applyFont="1" applyBorder="1"/>
    <xf numFmtId="0" fontId="1" fillId="2" borderId="19" xfId="0" applyFont="1" applyFill="1" applyBorder="1"/>
    <xf numFmtId="164" fontId="5" fillId="2" borderId="1" xfId="0" applyNumberFormat="1" applyFont="1" applyFill="1" applyBorder="1" applyAlignment="1">
      <alignment horizontal="right" vertical="center"/>
    </xf>
    <xf numFmtId="0" fontId="1" fillId="0" borderId="16" xfId="0" applyFont="1" applyBorder="1"/>
    <xf numFmtId="0" fontId="1" fillId="0" borderId="5" xfId="0" applyFont="1" applyBorder="1"/>
    <xf numFmtId="164" fontId="5" fillId="2" borderId="2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vertical="center"/>
    </xf>
    <xf numFmtId="0" fontId="1" fillId="2" borderId="29" xfId="0" applyFont="1" applyFill="1" applyBorder="1"/>
    <xf numFmtId="164" fontId="5" fillId="2" borderId="28" xfId="0" applyNumberFormat="1" applyFont="1" applyFill="1" applyBorder="1" applyAlignment="1">
      <alignment vertical="center"/>
    </xf>
    <xf numFmtId="164" fontId="5" fillId="2" borderId="30" xfId="0" applyNumberFormat="1" applyFont="1" applyFill="1" applyBorder="1" applyAlignment="1">
      <alignment vertical="center"/>
    </xf>
    <xf numFmtId="1" fontId="5" fillId="2" borderId="1" xfId="1" applyNumberFormat="1" applyFont="1" applyFill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0" borderId="31" xfId="0" applyFont="1" applyBorder="1"/>
    <xf numFmtId="0" fontId="5" fillId="2" borderId="32" xfId="0" applyFont="1" applyFill="1" applyBorder="1"/>
    <xf numFmtId="0" fontId="5" fillId="2" borderId="17" xfId="2" applyNumberFormat="1" applyFont="1" applyFill="1" applyBorder="1" applyAlignment="1">
      <alignment horizontal="center"/>
    </xf>
    <xf numFmtId="164" fontId="5" fillId="2" borderId="33" xfId="0" applyNumberFormat="1" applyFont="1" applyFill="1" applyBorder="1" applyAlignment="1"/>
    <xf numFmtId="164" fontId="5" fillId="2" borderId="9" xfId="0" applyNumberFormat="1" applyFont="1" applyFill="1" applyBorder="1" applyAlignment="1"/>
    <xf numFmtId="164" fontId="5" fillId="2" borderId="18" xfId="0" applyNumberFormat="1" applyFont="1" applyFill="1" applyBorder="1" applyAlignment="1"/>
    <xf numFmtId="0" fontId="5" fillId="0" borderId="16" xfId="0" applyFont="1" applyBorder="1"/>
    <xf numFmtId="0" fontId="5" fillId="2" borderId="3" xfId="2" applyNumberFormat="1" applyFont="1" applyFill="1" applyBorder="1" applyAlignment="1">
      <alignment horizontal="center"/>
    </xf>
    <xf numFmtId="0" fontId="5" fillId="2" borderId="16" xfId="0" applyFont="1" applyFill="1" applyBorder="1"/>
    <xf numFmtId="2" fontId="1" fillId="0" borderId="21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5" fillId="2" borderId="19" xfId="0" applyFont="1" applyFill="1" applyBorder="1"/>
    <xf numFmtId="0" fontId="5" fillId="2" borderId="24" xfId="1" applyFont="1" applyFill="1" applyBorder="1"/>
    <xf numFmtId="0" fontId="1" fillId="2" borderId="25" xfId="0" applyFont="1" applyFill="1" applyBorder="1" applyAlignment="1">
      <alignment horizontal="center"/>
    </xf>
    <xf numFmtId="0" fontId="1" fillId="2" borderId="15" xfId="0" applyFont="1" applyFill="1" applyBorder="1"/>
    <xf numFmtId="0" fontId="1" fillId="0" borderId="32" xfId="0" applyFont="1" applyBorder="1"/>
    <xf numFmtId="0" fontId="5" fillId="2" borderId="34" xfId="2" applyNumberFormat="1" applyFont="1" applyFill="1" applyBorder="1" applyAlignment="1">
      <alignment horizontal="center"/>
    </xf>
    <xf numFmtId="2" fontId="5" fillId="2" borderId="35" xfId="1" applyNumberFormat="1" applyFont="1" applyFill="1" applyBorder="1" applyAlignment="1"/>
    <xf numFmtId="164" fontId="5" fillId="2" borderId="36" xfId="0" applyNumberFormat="1" applyFont="1" applyFill="1" applyBorder="1" applyAlignment="1"/>
    <xf numFmtId="164" fontId="5" fillId="2" borderId="35" xfId="0" applyNumberFormat="1" applyFont="1" applyFill="1" applyBorder="1" applyAlignment="1"/>
    <xf numFmtId="164" fontId="5" fillId="2" borderId="37" xfId="0" applyNumberFormat="1" applyFont="1" applyFill="1" applyBorder="1" applyAlignment="1"/>
    <xf numFmtId="164" fontId="5" fillId="0" borderId="9" xfId="0" applyNumberFormat="1" applyFont="1" applyFill="1" applyBorder="1" applyAlignment="1">
      <alignment horizontal="right"/>
    </xf>
    <xf numFmtId="164" fontId="5" fillId="0" borderId="18" xfId="0" applyNumberFormat="1" applyFont="1" applyFill="1" applyBorder="1" applyAlignment="1">
      <alignment horizontal="right"/>
    </xf>
    <xf numFmtId="0" fontId="1" fillId="2" borderId="38" xfId="0" applyFont="1" applyFill="1" applyBorder="1" applyAlignment="1">
      <alignment horizontal="center"/>
    </xf>
    <xf numFmtId="0" fontId="1" fillId="2" borderId="39" xfId="0" applyFont="1" applyFill="1" applyBorder="1"/>
    <xf numFmtId="0" fontId="5" fillId="2" borderId="29" xfId="0" applyFont="1" applyFill="1" applyBorder="1"/>
    <xf numFmtId="164" fontId="5" fillId="2" borderId="1" xfId="1" applyNumberFormat="1" applyFont="1" applyFill="1" applyBorder="1" applyAlignment="1"/>
    <xf numFmtId="2" fontId="1" fillId="2" borderId="10" xfId="0" applyNumberFormat="1" applyFont="1" applyFill="1" applyBorder="1" applyAlignment="1"/>
    <xf numFmtId="164" fontId="5" fillId="2" borderId="26" xfId="0" applyNumberFormat="1" applyFont="1" applyFill="1" applyBorder="1" applyAlignment="1"/>
    <xf numFmtId="164" fontId="5" fillId="2" borderId="10" xfId="0" applyNumberFormat="1" applyFont="1" applyFill="1" applyBorder="1" applyAlignment="1"/>
    <xf numFmtId="164" fontId="5" fillId="2" borderId="11" xfId="0" applyNumberFormat="1" applyFont="1" applyFill="1" applyBorder="1" applyAlignment="1"/>
    <xf numFmtId="0" fontId="1" fillId="2" borderId="31" xfId="0" applyFont="1" applyFill="1" applyBorder="1"/>
    <xf numFmtId="0" fontId="4" fillId="0" borderId="22" xfId="0" applyFont="1" applyBorder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C16" sqref="C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2" t="s">
        <v>0</v>
      </c>
      <c r="B1" s="48" t="s">
        <v>21</v>
      </c>
      <c r="C1" s="49"/>
      <c r="D1" s="50"/>
      <c r="E1" s="2" t="s">
        <v>10</v>
      </c>
      <c r="F1" s="3"/>
      <c r="G1" s="2"/>
      <c r="H1" s="2"/>
      <c r="I1" s="2" t="s">
        <v>1</v>
      </c>
      <c r="J1" s="1" t="s">
        <v>27</v>
      </c>
    </row>
    <row r="2" spans="1:10" ht="7.5" customHeight="1" thickBot="1" x14ac:dyDescent="0.4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4">
      <c r="A3" s="4" t="s">
        <v>22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10" t="s">
        <v>23</v>
      </c>
      <c r="B4" s="37" t="s">
        <v>19</v>
      </c>
      <c r="C4" s="51" t="s">
        <v>28</v>
      </c>
      <c r="D4" s="52" t="s">
        <v>29</v>
      </c>
      <c r="E4" s="53">
        <v>50</v>
      </c>
      <c r="F4" s="13">
        <v>34.17</v>
      </c>
      <c r="G4" s="54">
        <f>14*0.5</f>
        <v>7</v>
      </c>
      <c r="H4" s="55">
        <f>0.8*0.5</f>
        <v>0.4</v>
      </c>
      <c r="I4" s="55">
        <f>0.1*0.5</f>
        <v>0.05</v>
      </c>
      <c r="J4" s="56">
        <f>2.5*0.5</f>
        <v>1.25</v>
      </c>
    </row>
    <row r="5" spans="1:10" x14ac:dyDescent="0.35">
      <c r="A5" s="10"/>
      <c r="B5" s="37" t="s">
        <v>18</v>
      </c>
      <c r="C5" s="22" t="s">
        <v>30</v>
      </c>
      <c r="D5" s="57" t="s">
        <v>31</v>
      </c>
      <c r="E5" s="58">
        <v>90</v>
      </c>
      <c r="F5" s="13">
        <v>32.659999999999997</v>
      </c>
      <c r="G5" s="23">
        <v>217.2</v>
      </c>
      <c r="H5" s="23">
        <f>16.44</f>
        <v>16.440000000000001</v>
      </c>
      <c r="I5" s="23">
        <f>16.32</f>
        <v>16.32</v>
      </c>
      <c r="J5" s="24">
        <f>14.6</f>
        <v>14.6</v>
      </c>
    </row>
    <row r="6" spans="1:10" x14ac:dyDescent="0.35">
      <c r="A6" s="16"/>
      <c r="B6" s="39" t="s">
        <v>32</v>
      </c>
      <c r="C6" s="40" t="s">
        <v>33</v>
      </c>
      <c r="D6" s="59" t="s">
        <v>34</v>
      </c>
      <c r="E6" s="58">
        <v>150</v>
      </c>
      <c r="F6" s="17">
        <v>10.28</v>
      </c>
      <c r="G6" s="38">
        <f>1333*0.15</f>
        <v>199.95</v>
      </c>
      <c r="H6" s="38">
        <f>24.26*0.15</f>
        <v>3.6390000000000002</v>
      </c>
      <c r="I6" s="38">
        <f>28.66*0.15</f>
        <v>4.2989999999999995</v>
      </c>
      <c r="J6" s="24">
        <f>244.46*0.15</f>
        <v>36.668999999999997</v>
      </c>
    </row>
    <row r="7" spans="1:10" x14ac:dyDescent="0.35">
      <c r="A7" s="16"/>
      <c r="B7" s="18" t="s">
        <v>13</v>
      </c>
      <c r="C7" s="60" t="s">
        <v>24</v>
      </c>
      <c r="D7" s="57" t="s">
        <v>25</v>
      </c>
      <c r="E7" s="58">
        <v>200</v>
      </c>
      <c r="F7" s="17">
        <v>1.41</v>
      </c>
      <c r="G7" s="20">
        <v>27.9</v>
      </c>
      <c r="H7" s="20">
        <v>0.3</v>
      </c>
      <c r="I7" s="20">
        <v>0.02</v>
      </c>
      <c r="J7" s="21">
        <f>6.7/0.21*0.16</f>
        <v>5.1047619047619053</v>
      </c>
    </row>
    <row r="8" spans="1:10" x14ac:dyDescent="0.35">
      <c r="A8" s="16"/>
      <c r="B8" s="12" t="s">
        <v>14</v>
      </c>
      <c r="C8" s="22" t="s">
        <v>15</v>
      </c>
      <c r="D8" s="59" t="s">
        <v>16</v>
      </c>
      <c r="E8" s="61">
        <v>30</v>
      </c>
      <c r="F8" s="25">
        <v>2.84</v>
      </c>
      <c r="G8" s="26">
        <v>63</v>
      </c>
      <c r="H8" s="26">
        <v>1.8</v>
      </c>
      <c r="I8" s="26">
        <v>0.3</v>
      </c>
      <c r="J8" s="27">
        <v>12.9</v>
      </c>
    </row>
    <row r="9" spans="1:10" x14ac:dyDescent="0.35">
      <c r="A9" s="16"/>
      <c r="B9" s="28"/>
      <c r="C9" s="28"/>
      <c r="D9" s="62"/>
      <c r="E9" s="47">
        <f>SUM(E4:E8)</f>
        <v>520</v>
      </c>
      <c r="F9" s="17">
        <f>SUM(F4:F8)</f>
        <v>81.36</v>
      </c>
      <c r="G9" s="14">
        <f>SUM(G4:G8)</f>
        <v>515.04999999999995</v>
      </c>
      <c r="H9" s="14">
        <f>SUM(H4:H8)</f>
        <v>22.579000000000001</v>
      </c>
      <c r="I9" s="14">
        <f>SUM(I4:I8)</f>
        <v>20.989000000000001</v>
      </c>
      <c r="J9" s="15">
        <f>SUM(J4:J8)</f>
        <v>70.523761904761912</v>
      </c>
    </row>
    <row r="10" spans="1:10" ht="15" thickBot="1" x14ac:dyDescent="0.4">
      <c r="A10" s="29"/>
      <c r="B10" s="30"/>
      <c r="C10" s="30"/>
      <c r="D10" s="63"/>
      <c r="E10" s="64"/>
      <c r="F10" s="32"/>
      <c r="G10" s="33"/>
      <c r="H10" s="34"/>
      <c r="I10" s="34"/>
      <c r="J10" s="35"/>
    </row>
    <row r="11" spans="1:10" x14ac:dyDescent="0.35">
      <c r="A11" s="36" t="s">
        <v>9</v>
      </c>
      <c r="B11" s="82" t="s">
        <v>19</v>
      </c>
      <c r="C11" s="66" t="s">
        <v>28</v>
      </c>
      <c r="D11" s="52" t="s">
        <v>29</v>
      </c>
      <c r="E11" s="67">
        <v>50</v>
      </c>
      <c r="F11" s="68">
        <v>34.17</v>
      </c>
      <c r="G11" s="69">
        <f>14*0.5</f>
        <v>7</v>
      </c>
      <c r="H11" s="70">
        <f>0.8*0.5</f>
        <v>0.4</v>
      </c>
      <c r="I11" s="70">
        <f>0.1*0.5</f>
        <v>0.05</v>
      </c>
      <c r="J11" s="71">
        <f>2.5*0.5</f>
        <v>1.25</v>
      </c>
    </row>
    <row r="12" spans="1:10" x14ac:dyDescent="0.35">
      <c r="A12" s="16"/>
      <c r="B12" s="65" t="s">
        <v>17</v>
      </c>
      <c r="C12" s="37" t="s">
        <v>35</v>
      </c>
      <c r="D12" s="62" t="s">
        <v>36</v>
      </c>
      <c r="E12" s="53">
        <v>221</v>
      </c>
      <c r="F12" s="13">
        <v>23.61</v>
      </c>
      <c r="G12" s="72">
        <v>129</v>
      </c>
      <c r="H12" s="72">
        <v>8.64</v>
      </c>
      <c r="I12" s="72">
        <v>4.32</v>
      </c>
      <c r="J12" s="73">
        <v>13.92</v>
      </c>
    </row>
    <row r="13" spans="1:10" x14ac:dyDescent="0.35">
      <c r="A13" s="16"/>
      <c r="B13" s="11" t="s">
        <v>20</v>
      </c>
      <c r="C13" s="12" t="s">
        <v>37</v>
      </c>
      <c r="D13" s="59" t="s">
        <v>38</v>
      </c>
      <c r="E13" s="58">
        <v>90</v>
      </c>
      <c r="F13" s="17">
        <v>34.94</v>
      </c>
      <c r="G13" s="14">
        <v>127.1</v>
      </c>
      <c r="H13" s="14">
        <v>14.4</v>
      </c>
      <c r="I13" s="14">
        <v>3.3</v>
      </c>
      <c r="J13" s="15">
        <v>10.1</v>
      </c>
    </row>
    <row r="14" spans="1:10" x14ac:dyDescent="0.35">
      <c r="A14" s="16"/>
      <c r="B14" s="18" t="s">
        <v>32</v>
      </c>
      <c r="C14" s="39" t="s">
        <v>39</v>
      </c>
      <c r="D14" s="59" t="s">
        <v>40</v>
      </c>
      <c r="E14" s="58">
        <v>150</v>
      </c>
      <c r="F14" s="17">
        <v>9.44</v>
      </c>
      <c r="G14" s="20">
        <v>202</v>
      </c>
      <c r="H14" s="14">
        <v>5.3</v>
      </c>
      <c r="I14" s="14">
        <v>5.5</v>
      </c>
      <c r="J14" s="15">
        <v>32.700000000000003</v>
      </c>
    </row>
    <row r="15" spans="1:10" x14ac:dyDescent="0.35">
      <c r="A15" s="16"/>
      <c r="B15" s="18" t="s">
        <v>13</v>
      </c>
      <c r="C15" s="19" t="s">
        <v>24</v>
      </c>
      <c r="D15" s="57" t="s">
        <v>25</v>
      </c>
      <c r="E15" s="58">
        <v>200</v>
      </c>
      <c r="F15" s="17">
        <v>1.41</v>
      </c>
      <c r="G15" s="20">
        <v>27.9</v>
      </c>
      <c r="H15" s="20">
        <v>0.3</v>
      </c>
      <c r="I15" s="20">
        <v>0.02</v>
      </c>
      <c r="J15" s="21">
        <f>6.7/0.21*0.16</f>
        <v>5.1047619047619053</v>
      </c>
    </row>
    <row r="16" spans="1:10" x14ac:dyDescent="0.35">
      <c r="A16" s="16"/>
      <c r="B16" s="28" t="s">
        <v>14</v>
      </c>
      <c r="C16" s="12" t="s">
        <v>15</v>
      </c>
      <c r="D16" s="59" t="s">
        <v>16</v>
      </c>
      <c r="E16" s="74">
        <v>30</v>
      </c>
      <c r="F16" s="25">
        <v>2.84</v>
      </c>
      <c r="G16" s="26">
        <v>63</v>
      </c>
      <c r="H16" s="26">
        <v>1.8</v>
      </c>
      <c r="I16" s="26">
        <v>0.3</v>
      </c>
      <c r="J16" s="27">
        <v>12.9</v>
      </c>
    </row>
    <row r="17" spans="1:10" x14ac:dyDescent="0.35">
      <c r="A17" s="16"/>
      <c r="B17" s="28" t="s">
        <v>14</v>
      </c>
      <c r="C17" s="12" t="s">
        <v>15</v>
      </c>
      <c r="D17" s="59" t="s">
        <v>26</v>
      </c>
      <c r="E17" s="61">
        <v>30</v>
      </c>
      <c r="F17" s="25">
        <v>2.84</v>
      </c>
      <c r="G17" s="41">
        <v>57</v>
      </c>
      <c r="H17" s="42">
        <v>1.8</v>
      </c>
      <c r="I17" s="42">
        <v>0.3</v>
      </c>
      <c r="J17" s="43">
        <v>11.4</v>
      </c>
    </row>
    <row r="18" spans="1:10" x14ac:dyDescent="0.35">
      <c r="A18" s="16"/>
      <c r="B18" s="75"/>
      <c r="C18" s="44"/>
      <c r="D18" s="76"/>
      <c r="E18" s="74">
        <f>SUM(E11:E17)</f>
        <v>771</v>
      </c>
      <c r="F18" s="25">
        <f>SUM(F11:F17)</f>
        <v>109.25</v>
      </c>
      <c r="G18" s="77">
        <f>SUM(G11:G17)</f>
        <v>613</v>
      </c>
      <c r="H18" s="77">
        <f>SUM(H11:H17)</f>
        <v>32.64</v>
      </c>
      <c r="I18" s="45">
        <f>SUM(I11:I17)</f>
        <v>13.790000000000001</v>
      </c>
      <c r="J18" s="46">
        <f>SUM(J11:J17)</f>
        <v>87.374761904761911</v>
      </c>
    </row>
    <row r="19" spans="1:10" ht="15" thickBot="1" x14ac:dyDescent="0.4">
      <c r="A19" s="83"/>
      <c r="B19" s="30"/>
      <c r="C19" s="31"/>
      <c r="D19" s="63"/>
      <c r="E19" s="64"/>
      <c r="F19" s="78"/>
      <c r="G19" s="79"/>
      <c r="H19" s="80"/>
      <c r="I19" s="80"/>
      <c r="J19" s="8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2024-01-09T13:07:29Z</dcterms:modified>
</cp:coreProperties>
</file>