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J14" i="1"/>
  <c r="J13" i="1"/>
  <c r="I13" i="1"/>
  <c r="H13" i="1"/>
  <c r="G13" i="1"/>
  <c r="J10" i="1"/>
  <c r="J17" i="1" s="1"/>
  <c r="I10" i="1"/>
  <c r="I17" i="1" s="1"/>
  <c r="H10" i="1"/>
  <c r="H17" i="1" s="1"/>
  <c r="G10" i="1"/>
  <c r="G17" i="1" s="1"/>
  <c r="F10" i="1"/>
  <c r="F17" i="1" s="1"/>
  <c r="J8" i="1"/>
  <c r="I8" i="1"/>
  <c r="H8" i="1"/>
  <c r="G8" i="1"/>
  <c r="J4" i="1"/>
  <c r="G4" i="1"/>
  <c r="F4" i="1"/>
  <c r="F8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<sst xmlns="http://schemas.openxmlformats.org/spreadsheetml/2006/main" count="50" uniqueCount="44">
  <si>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</si>
  <si>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</si>
  <si>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</si>
  <si>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</si>
  <si>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</si>
  <si>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</si>
  <si>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</si>
  <si>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</si>
  <si>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</si>
  <si>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</si>
  <si>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</si>
  <si>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</si>
  <si>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</si>
  <si>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</si>
  <si>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</si>
  <si>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</si>
  <si>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</si>
  <si>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</si>
  <si>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</si>
  <si>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</si>
  <si>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</si>
  <si>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</si>
  <si>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</si>
  <si>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</si>
  <si>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</si>
  <si>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фрукты</t>
  </si>
  <si>
    <t>акт</t>
  </si>
  <si>
    <t>Огурец консервированный</t>
  </si>
  <si>
    <t>№ 54-11м-2020</t>
  </si>
  <si>
    <t>Плов из отварной говядины</t>
  </si>
  <si>
    <t>№ 54-3гн-2020</t>
  </si>
  <si>
    <t>Чай с сахаром, лимоном</t>
  </si>
  <si>
    <t>Яблоко</t>
  </si>
  <si>
    <t>№ 99,241 сб.2011г.</t>
  </si>
  <si>
    <t>Суп из овощей с укропом,птицей отварной</t>
  </si>
  <si>
    <t>2  блюдо</t>
  </si>
  <si>
    <t>Т.18 сб.1981 г.</t>
  </si>
  <si>
    <t>Сосиска отварная</t>
  </si>
  <si>
    <t>гарнир</t>
  </si>
  <si>
    <t>№ 302 сб.2011г.</t>
  </si>
  <si>
    <t>Каша гречневая</t>
  </si>
  <si>
    <t>№ 54-2гн-2020</t>
  </si>
  <si>
    <t>Чай с сахаром</t>
  </si>
  <si>
    <t>2024-01-17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</si>
</sst>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2" fontId="4" fillId="2" borderId="1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4" fillId="2" borderId="28" xfId="1" applyNumberFormat="1" applyFont="1" applyFill="1" applyBorder="1" applyAlignment="1"/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vertical="center"/>
    </xf>
    <xf numFmtId="0" fontId="4" fillId="2" borderId="23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0" borderId="30" xfId="0" applyFont="1" applyBorder="1"/>
    <xf numFmtId="0" fontId="4" fillId="2" borderId="25" xfId="0" applyFont="1" applyFill="1" applyBorder="1"/>
    <xf numFmtId="0" fontId="4" fillId="2" borderId="26" xfId="2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2" borderId="0" xfId="0" applyFont="1" applyFill="1" applyBorder="1"/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left"/>
    </xf>
    <xf numFmtId="0" fontId="1" fillId="2" borderId="32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/>
    <xf numFmtId="0" fontId="4" fillId="2" borderId="27" xfId="0" applyFont="1" applyFill="1" applyBorder="1"/>
    <xf numFmtId="2" fontId="4" fillId="2" borderId="20" xfId="1" applyNumberFormat="1" applyFont="1" applyFill="1" applyBorder="1" applyAlignment="1"/>
    <xf numFmtId="0" fontId="1" fillId="2" borderId="35" xfId="0" applyFont="1" applyFill="1" applyBorder="1"/>
    <xf numFmtId="0" fontId="4" fillId="2" borderId="14" xfId="1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/>
    <xf numFmtId="2" fontId="1" fillId="2" borderId="25" xfId="0" applyNumberFormat="1" applyFont="1" applyFill="1" applyBorder="1" applyAlignment="1">
      <alignment horizontal="left"/>
    </xf>
    <xf numFmtId="0" fontId="4" fillId="2" borderId="38" xfId="2" applyNumberFormat="1" applyFont="1" applyFill="1" applyBorder="1" applyAlignment="1">
      <alignment horizontal="center"/>
    </xf>
    <xf numFmtId="0" fontId="1" fillId="0" borderId="37" xfId="0" applyFont="1" applyBorder="1"/>
    <xf numFmtId="0" fontId="1" fillId="0" borderId="32" xfId="0" applyFont="1" applyBorder="1"/>
    <xf numFmtId="2" fontId="1" fillId="0" borderId="32" xfId="0" applyNumberFormat="1" applyFont="1" applyFill="1" applyBorder="1" applyAlignment="1">
      <alignment horizontal="left"/>
    </xf>
    <xf numFmtId="0" fontId="4" fillId="0" borderId="13" xfId="0" applyFont="1" applyBorder="1"/>
    <xf numFmtId="0" fontId="1" fillId="2" borderId="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10" sqref="E10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45" t="s">
        <v>14</v>
      </c>
      <c r="B4" s="10" t="s">
        <v>22</v>
      </c>
      <c r="C4" s="46" t="s">
        <v>24</v>
      </c>
      <c r="D4" s="47" t="s">
        <v>27</v>
      </c>
      <c r="E4" s="48">
        <v>50</v>
      </c>
      <c r="F4" s="37">
        <f>9.1*1.82</f>
        <v>16.562000000000001</v>
      </c>
      <c r="G4" s="49">
        <f>12*0.5</f>
        <v>6</v>
      </c>
      <c r="H4" s="50">
        <v>0</v>
      </c>
      <c r="I4" s="50">
        <v>0</v>
      </c>
      <c r="J4" s="51">
        <f>3*0.5</f>
        <v>1.5</v>
      </c>
    </row>
    <row r="5" spans="1:10" x14ac:dyDescent="0.25">
      <c r="A5" s="45"/>
      <c r="B5" s="10" t="s">
        <v>23</v>
      </c>
      <c r="C5" s="52" t="s">
        <v>28</v>
      </c>
      <c r="D5" s="53" t="s">
        <v>29</v>
      </c>
      <c r="E5" s="54">
        <v>200</v>
      </c>
      <c r="F5" s="55">
        <v>55.41</v>
      </c>
      <c r="G5" s="56">
        <v>354.4</v>
      </c>
      <c r="H5" s="56">
        <v>15.2</v>
      </c>
      <c r="I5" s="56">
        <v>15.4</v>
      </c>
      <c r="J5" s="57">
        <v>38.6</v>
      </c>
    </row>
    <row r="6" spans="1:10" x14ac:dyDescent="0.25">
      <c r="A6" s="12"/>
      <c r="B6" s="18" t="s">
        <v>15</v>
      </c>
      <c r="C6" s="58" t="s">
        <v>30</v>
      </c>
      <c r="D6" s="53" t="s">
        <v>31</v>
      </c>
      <c r="E6" s="54">
        <v>207</v>
      </c>
      <c r="F6" s="15">
        <v>3.51</v>
      </c>
      <c r="G6" s="27">
        <v>27.9</v>
      </c>
      <c r="H6" s="27">
        <v>0.3</v>
      </c>
      <c r="I6" s="27">
        <v>0</v>
      </c>
      <c r="J6" s="28">
        <v>6.7</v>
      </c>
    </row>
    <row r="7" spans="1:10" x14ac:dyDescent="0.25">
      <c r="A7" s="12"/>
      <c r="B7" s="59" t="s">
        <v>17</v>
      </c>
      <c r="C7" s="59" t="s">
        <v>18</v>
      </c>
      <c r="D7" s="53" t="s">
        <v>19</v>
      </c>
      <c r="E7" s="60">
        <v>30</v>
      </c>
      <c r="F7" s="19">
        <v>2.84</v>
      </c>
      <c r="G7" s="16">
        <v>63</v>
      </c>
      <c r="H7" s="16">
        <v>1.8</v>
      </c>
      <c r="I7" s="16">
        <v>0.3</v>
      </c>
      <c r="J7" s="17">
        <v>12.9</v>
      </c>
    </row>
    <row r="8" spans="1:10" x14ac:dyDescent="0.25">
      <c r="A8" s="12"/>
      <c r="B8" s="61"/>
      <c r="C8" s="61"/>
      <c r="D8" s="62"/>
      <c r="E8" s="60">
        <f>SUM(E4:E7)</f>
        <v>487</v>
      </c>
      <c r="F8" s="63">
        <f>SUM(F4:F7)</f>
        <v>78.322000000000003</v>
      </c>
      <c r="G8" s="20">
        <f>SUM(G4:G7)</f>
        <v>451.29999999999995</v>
      </c>
      <c r="H8" s="21">
        <f>SUM(H4:H7)</f>
        <v>17.3</v>
      </c>
      <c r="I8" s="21">
        <f>SUM(I4:I7)</f>
        <v>15.700000000000001</v>
      </c>
      <c r="J8" s="22">
        <f>SUM(J4:J7)</f>
        <v>59.7</v>
      </c>
    </row>
    <row r="9" spans="1:10" ht="15.75" thickBot="1" x14ac:dyDescent="0.3">
      <c r="A9" s="11"/>
      <c r="B9" s="64"/>
      <c r="C9" s="64"/>
      <c r="D9" s="65"/>
      <c r="E9" s="66"/>
      <c r="F9" s="30"/>
      <c r="G9" s="31"/>
      <c r="H9" s="32"/>
      <c r="I9" s="32"/>
      <c r="J9" s="33"/>
    </row>
    <row r="10" spans="1:10" x14ac:dyDescent="0.25">
      <c r="A10" s="13" t="s">
        <v>9</v>
      </c>
      <c r="B10" s="67" t="s">
        <v>25</v>
      </c>
      <c r="C10" s="68" t="s">
        <v>26</v>
      </c>
      <c r="D10" s="47" t="s">
        <v>32</v>
      </c>
      <c r="E10" s="69">
        <v>160</v>
      </c>
      <c r="F10" s="37">
        <f>0.16*170</f>
        <v>27.2</v>
      </c>
      <c r="G10" s="38">
        <f>43*1.6</f>
        <v>68.8</v>
      </c>
      <c r="H10" s="38">
        <f>0.9*1.6</f>
        <v>1.4400000000000002</v>
      </c>
      <c r="I10" s="38">
        <f>0.2*1.6</f>
        <v>0.32000000000000006</v>
      </c>
      <c r="J10" s="39">
        <f>8.1*1.6</f>
        <v>12.96</v>
      </c>
    </row>
    <row r="11" spans="1:10" x14ac:dyDescent="0.25">
      <c r="A11" s="12"/>
      <c r="B11" s="10" t="s">
        <v>20</v>
      </c>
      <c r="C11" s="23" t="s">
        <v>33</v>
      </c>
      <c r="D11" s="41" t="s">
        <v>34</v>
      </c>
      <c r="E11" s="29">
        <v>226</v>
      </c>
      <c r="F11" s="14">
        <v>23.87</v>
      </c>
      <c r="G11" s="27">
        <v>146.19999999999999</v>
      </c>
      <c r="H11" s="27">
        <v>8</v>
      </c>
      <c r="I11" s="27">
        <v>8.8000000000000007</v>
      </c>
      <c r="J11" s="28">
        <v>7.3</v>
      </c>
    </row>
    <row r="12" spans="1:10" x14ac:dyDescent="0.25">
      <c r="A12" s="12"/>
      <c r="B12" s="26" t="s">
        <v>35</v>
      </c>
      <c r="C12" s="70" t="s">
        <v>36</v>
      </c>
      <c r="D12" s="53" t="s">
        <v>37</v>
      </c>
      <c r="E12" s="54">
        <v>100</v>
      </c>
      <c r="F12" s="15">
        <v>56.75</v>
      </c>
      <c r="G12" s="56">
        <v>188.9</v>
      </c>
      <c r="H12" s="56">
        <v>13.5</v>
      </c>
      <c r="I12" s="56">
        <v>13.5</v>
      </c>
      <c r="J12" s="57">
        <v>3.1</v>
      </c>
    </row>
    <row r="13" spans="1:10" x14ac:dyDescent="0.25">
      <c r="A13" s="12"/>
      <c r="B13" s="71" t="s">
        <v>38</v>
      </c>
      <c r="C13" s="71" t="s">
        <v>39</v>
      </c>
      <c r="D13" s="53" t="s">
        <v>40</v>
      </c>
      <c r="E13" s="54">
        <v>150</v>
      </c>
      <c r="F13" s="15">
        <v>10.220000000000001</v>
      </c>
      <c r="G13" s="24">
        <f>1625*0.15</f>
        <v>243.75</v>
      </c>
      <c r="H13" s="24">
        <f>57.32*0.15</f>
        <v>8.597999999999999</v>
      </c>
      <c r="I13" s="24">
        <f>40.62*0.15</f>
        <v>6.0929999999999991</v>
      </c>
      <c r="J13" s="25">
        <f>257.61*0.15</f>
        <v>38.641500000000001</v>
      </c>
    </row>
    <row r="14" spans="1:10" x14ac:dyDescent="0.25">
      <c r="A14" s="12"/>
      <c r="B14" s="71" t="s">
        <v>15</v>
      </c>
      <c r="C14" s="72" t="s">
        <v>41</v>
      </c>
      <c r="D14" s="73" t="s">
        <v>42</v>
      </c>
      <c r="E14" s="54">
        <v>200</v>
      </c>
      <c r="F14" s="15">
        <v>1.43</v>
      </c>
      <c r="G14" s="27">
        <v>27.9</v>
      </c>
      <c r="H14" s="27">
        <v>0.3</v>
      </c>
      <c r="I14" s="27">
        <v>0.02</v>
      </c>
      <c r="J14" s="28">
        <f>6.7/0.21*0.16</f>
        <v>5.1047619047619053</v>
      </c>
    </row>
    <row r="15" spans="1:10" x14ac:dyDescent="0.25">
      <c r="A15" s="12"/>
      <c r="B15" s="59" t="s">
        <v>17</v>
      </c>
      <c r="C15" s="59" t="s">
        <v>18</v>
      </c>
      <c r="D15" s="53" t="s">
        <v>19</v>
      </c>
      <c r="E15" s="60">
        <v>30</v>
      </c>
      <c r="F15" s="19">
        <v>2.84</v>
      </c>
      <c r="G15" s="16">
        <v>63</v>
      </c>
      <c r="H15" s="16">
        <v>1.8</v>
      </c>
      <c r="I15" s="16">
        <v>0.3</v>
      </c>
      <c r="J15" s="17">
        <v>12.9</v>
      </c>
    </row>
    <row r="16" spans="1:10" x14ac:dyDescent="0.25">
      <c r="A16" s="12"/>
      <c r="B16" s="59" t="s">
        <v>17</v>
      </c>
      <c r="C16" s="59" t="s">
        <v>18</v>
      </c>
      <c r="D16" s="53" t="s">
        <v>21</v>
      </c>
      <c r="E16" s="74">
        <v>30</v>
      </c>
      <c r="F16" s="19">
        <v>2.84</v>
      </c>
      <c r="G16" s="34">
        <v>57</v>
      </c>
      <c r="H16" s="35">
        <v>1.8</v>
      </c>
      <c r="I16" s="35">
        <v>0.3</v>
      </c>
      <c r="J16" s="36">
        <v>11.4</v>
      </c>
    </row>
    <row r="17" spans="1:10" x14ac:dyDescent="0.25">
      <c r="A17" s="12"/>
      <c r="B17" s="61"/>
      <c r="C17" s="61"/>
      <c r="D17" s="62"/>
      <c r="E17" s="60">
        <f>SUM(E10:E16)</f>
        <v>896</v>
      </c>
      <c r="F17" s="19">
        <f>SUM(F10:F16)</f>
        <v>125.15</v>
      </c>
      <c r="G17" s="75">
        <f>SUM(G10:G16)</f>
        <v>795.55</v>
      </c>
      <c r="H17" s="75">
        <f>SUM(H10:H16)</f>
        <v>35.437999999999995</v>
      </c>
      <c r="I17" s="76">
        <f>SUM(I10:I16)</f>
        <v>29.333000000000002</v>
      </c>
      <c r="J17" s="40">
        <f>SUM(J10:J16)</f>
        <v>91.406261904761919</v>
      </c>
    </row>
    <row r="18" spans="1:10" ht="15.75" thickBot="1" x14ac:dyDescent="0.3">
      <c r="A18" s="77"/>
      <c r="B18" s="64"/>
      <c r="C18" s="64"/>
      <c r="D18" s="65"/>
      <c r="E18" s="66"/>
      <c r="F18" s="78"/>
      <c r="G18" s="79"/>
      <c r="H18" s="80"/>
      <c r="I18" s="80"/>
      <c r="J18" s="8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2024-01-16T21:59:02Z</dcterms:modified>
</cp:coreProperties>
</file>