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80" windowHeight="7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I16" i="1"/>
  <c r="H16" i="1"/>
  <c r="F16" i="1"/>
  <c r="J13" i="1"/>
  <c r="J16" i="1" s="1"/>
  <c r="I13" i="1"/>
  <c r="H13" i="1"/>
  <c r="G13" i="1"/>
  <c r="G16" i="1" s="1"/>
  <c r="G9" i="1"/>
  <c r="F9" i="1"/>
  <c r="J5" i="1"/>
  <c r="I5" i="1"/>
  <c r="H5" i="1"/>
  <c r="G5" i="1"/>
  <c r="J4" i="1"/>
  <c r="J9" i="1" s="1"/>
  <c r="I4" i="1"/>
  <c r="I9" i="1" s="1"/>
  <c r="H4" i="1"/>
  <c r="H9" i="1" s="1"/>
  <c r="G4" i="1"/>
  <c r="F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<sst xmlns="http://schemas.openxmlformats.org/spreadsheetml/2006/main" count="47" uniqueCount="43">
  <si>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</si>
  <si>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</si>
  <si>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</si>
  <si>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</si>
  <si>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</si>
  <si>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</si>
  <si>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</si>
  <si>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</si>
  <si>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</si>
  <si>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</si>
  <si>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</si>
  <si>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</si>
  <si>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</si>
  <si>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</si>
  <si>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</si>
  <si>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</si>
  <si>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</si>
  <si>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</si>
  <si>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</si>
  <si>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</si>
  <si>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</si>
  <si>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</si>
  <si>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</si>
  <si>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фрукты</t>
  </si>
  <si>
    <t>акт</t>
  </si>
  <si>
    <t>Мандарин</t>
  </si>
  <si>
    <t>закуска</t>
  </si>
  <si>
    <t>Т. 32 сб.81г.</t>
  </si>
  <si>
    <t>Кукуруза консервированная</t>
  </si>
  <si>
    <t>№ 210 сб.2011г.</t>
  </si>
  <si>
    <t>Омлет натуральный</t>
  </si>
  <si>
    <t>№ 54-4гн-2020</t>
  </si>
  <si>
    <t>Чай с мёдом, лимоном</t>
  </si>
  <si>
    <t>№ 101 сб.2011г.</t>
  </si>
  <si>
    <t>Суп картоф. с укр.,рыбными консервами</t>
  </si>
  <si>
    <t>№ 703 сб. 1981г.</t>
  </si>
  <si>
    <t>Птица тушёная в соусе</t>
  </si>
  <si>
    <t>гарнир</t>
  </si>
  <si>
    <t>№ 302 сб.2011г.</t>
  </si>
  <si>
    <t>Каша гречневая</t>
  </si>
  <si>
    <t>№ 54-28гн-2020</t>
  </si>
  <si>
    <t>Чай с мёдом,брусникой</t>
  </si>
  <si>
    <t>2024-01-26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</si>
</sst>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5">
    <xf numFmtId="0" fontId="0" fillId="0" borderId="0" xfId="0"/>
    <xf numFmtId="49" fontId="1" fillId="2" borderId="6" xfId="0" applyNumberFormat="1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5" xfId="0" applyFont="1" applyFill="1" applyBorder="1"/>
    <xf numFmtId="2" fontId="5" fillId="2" borderId="9" xfId="1" applyNumberFormat="1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4" fillId="0" borderId="19" xfId="0" applyFont="1" applyBorder="1"/>
    <xf numFmtId="2" fontId="5" fillId="2" borderId="1" xfId="1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2" fontId="5" fillId="2" borderId="1" xfId="1" applyNumberFormat="1" applyFont="1" applyFill="1" applyBorder="1" applyAlignment="1"/>
    <xf numFmtId="164" fontId="5" fillId="2" borderId="1" xfId="0" applyNumberFormat="1" applyFont="1" applyFill="1" applyBorder="1" applyAlignment="1"/>
    <xf numFmtId="164" fontId="5" fillId="2" borderId="4" xfId="0" applyNumberFormat="1" applyFont="1" applyFill="1" applyBorder="1" applyAlignment="1"/>
    <xf numFmtId="0" fontId="1" fillId="2" borderId="20" xfId="0" applyFont="1" applyFill="1" applyBorder="1"/>
    <xf numFmtId="0" fontId="1" fillId="0" borderId="21" xfId="0" applyFont="1" applyBorder="1"/>
    <xf numFmtId="0" fontId="1" fillId="2" borderId="22" xfId="0" applyFont="1" applyFill="1" applyBorder="1"/>
    <xf numFmtId="2" fontId="5" fillId="2" borderId="10" xfId="1" applyNumberFormat="1" applyFont="1" applyFill="1" applyBorder="1" applyAlignment="1"/>
    <xf numFmtId="2" fontId="5" fillId="2" borderId="25" xfId="0" applyNumberFormat="1" applyFont="1" applyFill="1" applyBorder="1" applyAlignment="1"/>
    <xf numFmtId="2" fontId="5" fillId="2" borderId="10" xfId="0" applyNumberFormat="1" applyFont="1" applyFill="1" applyBorder="1" applyAlignment="1"/>
    <xf numFmtId="2" fontId="5" fillId="2" borderId="11" xfId="0" applyNumberFormat="1" applyFont="1" applyFill="1" applyBorder="1" applyAlignment="1"/>
    <xf numFmtId="0" fontId="4" fillId="0" borderId="26" xfId="0" applyFont="1" applyBorder="1"/>
    <xf numFmtId="0" fontId="1" fillId="2" borderId="18" xfId="0" applyFont="1" applyFill="1" applyBorder="1"/>
    <xf numFmtId="0" fontId="1" fillId="0" borderId="15" xfId="0" applyFont="1" applyBorder="1"/>
    <xf numFmtId="0" fontId="1" fillId="0" borderId="5" xfId="0" applyFont="1" applyBorder="1"/>
    <xf numFmtId="164" fontId="5" fillId="2" borderId="27" xfId="0" applyNumberFormat="1" applyFont="1" applyFill="1" applyBorder="1" applyAlignment="1">
      <alignment vertical="center"/>
    </xf>
    <xf numFmtId="164" fontId="5" fillId="2" borderId="29" xfId="0" applyNumberFormat="1" applyFont="1" applyFill="1" applyBorder="1" applyAlignment="1">
      <alignment vertical="center"/>
    </xf>
    <xf numFmtId="0" fontId="5" fillId="2" borderId="16" xfId="2" applyNumberFormat="1" applyFont="1" applyFill="1" applyBorder="1" applyAlignment="1">
      <alignment horizontal="center"/>
    </xf>
    <xf numFmtId="0" fontId="5" fillId="0" borderId="15" xfId="0" applyFont="1" applyBorder="1"/>
    <xf numFmtId="0" fontId="5" fillId="2" borderId="3" xfId="2" applyNumberFormat="1" applyFont="1" applyFill="1" applyBorder="1" applyAlignment="1">
      <alignment horizontal="center"/>
    </xf>
    <xf numFmtId="0" fontId="5" fillId="2" borderId="15" xfId="0" applyFont="1" applyFill="1" applyBorder="1"/>
    <xf numFmtId="0" fontId="1" fillId="2" borderId="3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23" xfId="1" applyFont="1" applyFill="1" applyBorder="1"/>
    <xf numFmtId="0" fontId="1" fillId="2" borderId="2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/>
    <xf numFmtId="0" fontId="5" fillId="2" borderId="28" xfId="0" applyFont="1" applyFill="1" applyBorder="1"/>
    <xf numFmtId="164" fontId="5" fillId="2" borderId="1" xfId="1" applyNumberFormat="1" applyFont="1" applyFill="1" applyBorder="1" applyAlignment="1"/>
    <xf numFmtId="2" fontId="1" fillId="2" borderId="10" xfId="0" applyNumberFormat="1" applyFont="1" applyFill="1" applyBorder="1" applyAlignment="1"/>
    <xf numFmtId="164" fontId="5" fillId="2" borderId="25" xfId="0" applyNumberFormat="1" applyFont="1" applyFill="1" applyBorder="1" applyAlignment="1"/>
    <xf numFmtId="164" fontId="5" fillId="2" borderId="10" xfId="0" applyNumberFormat="1" applyFont="1" applyFill="1" applyBorder="1" applyAlignment="1"/>
    <xf numFmtId="164" fontId="5" fillId="2" borderId="11" xfId="0" applyNumberFormat="1" applyFont="1" applyFill="1" applyBorder="1" applyAlignment="1"/>
    <xf numFmtId="0" fontId="4" fillId="0" borderId="21" xfId="0" applyFont="1" applyBorder="1"/>
    <xf numFmtId="0" fontId="4" fillId="0" borderId="34" xfId="0" applyFont="1" applyBorder="1"/>
    <xf numFmtId="0" fontId="4" fillId="0" borderId="0" xfId="0" applyFont="1" applyBorder="1"/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5" fillId="2" borderId="30" xfId="0" applyFont="1" applyFill="1" applyBorder="1"/>
    <xf numFmtId="0" fontId="1" fillId="0" borderId="18" xfId="0" applyFont="1" applyBorder="1"/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30" xfId="0" applyFont="1" applyFill="1" applyBorder="1"/>
    <xf numFmtId="2" fontId="1" fillId="2" borderId="35" xfId="0" applyNumberFormat="1" applyFont="1" applyFill="1" applyBorder="1" applyAlignment="1">
      <alignment horizontal="left"/>
    </xf>
    <xf numFmtId="0" fontId="5" fillId="2" borderId="36" xfId="2" applyNumberFormat="1" applyFont="1" applyFill="1" applyBorder="1" applyAlignment="1">
      <alignment horizontal="center"/>
    </xf>
    <xf numFmtId="2" fontId="5" fillId="2" borderId="37" xfId="1" applyNumberFormat="1" applyFont="1" applyFill="1" applyBorder="1" applyAlignment="1"/>
    <xf numFmtId="164" fontId="5" fillId="2" borderId="37" xfId="0" applyNumberFormat="1" applyFont="1" applyFill="1" applyBorder="1" applyAlignment="1">
      <alignment horizontal="right"/>
    </xf>
    <xf numFmtId="164" fontId="5" fillId="2" borderId="38" xfId="0" applyNumberFormat="1" applyFont="1" applyFill="1" applyBorder="1" applyAlignment="1">
      <alignment horizontal="right"/>
    </xf>
    <xf numFmtId="0" fontId="1" fillId="0" borderId="33" xfId="0" applyFont="1" applyBorder="1"/>
    <xf numFmtId="165" fontId="5" fillId="2" borderId="18" xfId="1" applyNumberFormat="1" applyFont="1" applyFill="1" applyBorder="1"/>
    <xf numFmtId="2" fontId="5" fillId="2" borderId="9" xfId="1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2" fontId="1" fillId="2" borderId="5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D11" sqref="D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56" t="s">
        <v>20</v>
      </c>
      <c r="C1" s="57"/>
      <c r="D1" s="58"/>
      <c r="E1" s="2" t="s">
        <v>10</v>
      </c>
      <c r="F1" s="3"/>
      <c r="G1" s="2"/>
      <c r="H1" s="2"/>
      <c r="I1" s="2" t="s">
        <v>1</v>
      </c>
      <c r="J1" s="1" t="s">
        <v>42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4" t="s">
        <v>21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52" t="s">
        <v>22</v>
      </c>
      <c r="B4" s="59" t="s">
        <v>23</v>
      </c>
      <c r="C4" s="60" t="s">
        <v>24</v>
      </c>
      <c r="D4" s="54" t="s">
        <v>25</v>
      </c>
      <c r="E4" s="61">
        <v>160</v>
      </c>
      <c r="F4" s="62">
        <f>0.16*215</f>
        <v>34.4</v>
      </c>
      <c r="G4" s="63">
        <f>38*1.6</f>
        <v>60.800000000000004</v>
      </c>
      <c r="H4" s="63">
        <f>0.8*1.6</f>
        <v>1.2800000000000002</v>
      </c>
      <c r="I4" s="63">
        <f>0.2*1.6</f>
        <v>0.32000000000000006</v>
      </c>
      <c r="J4" s="64">
        <f>7.5*1.6</f>
        <v>12</v>
      </c>
    </row>
    <row r="5" spans="1:10" x14ac:dyDescent="0.35">
      <c r="A5" s="52"/>
      <c r="B5" s="29" t="s">
        <v>26</v>
      </c>
      <c r="C5" s="65" t="s">
        <v>27</v>
      </c>
      <c r="D5" s="66" t="s">
        <v>28</v>
      </c>
      <c r="E5" s="53">
        <v>45</v>
      </c>
      <c r="F5" s="67">
        <v>14.2</v>
      </c>
      <c r="G5" s="68">
        <f>58*0.45</f>
        <v>26.1</v>
      </c>
      <c r="H5" s="68">
        <f>9*0.45</f>
        <v>4.05</v>
      </c>
      <c r="I5" s="68">
        <f>0.6*0.45</f>
        <v>0.27</v>
      </c>
      <c r="J5" s="69">
        <f>9.9*0.45</f>
        <v>4.4550000000000001</v>
      </c>
    </row>
    <row r="6" spans="1:10" x14ac:dyDescent="0.35">
      <c r="A6" s="52"/>
      <c r="B6" s="55" t="s">
        <v>18</v>
      </c>
      <c r="C6" s="31" t="s">
        <v>29</v>
      </c>
      <c r="D6" s="35" t="s">
        <v>30</v>
      </c>
      <c r="E6" s="36">
        <v>200</v>
      </c>
      <c r="F6" s="15">
        <v>62.71</v>
      </c>
      <c r="G6" s="12">
        <v>237.23</v>
      </c>
      <c r="H6" s="12">
        <v>12.68</v>
      </c>
      <c r="I6" s="12">
        <v>19.420000000000002</v>
      </c>
      <c r="J6" s="13">
        <v>4</v>
      </c>
    </row>
    <row r="7" spans="1:10" x14ac:dyDescent="0.35">
      <c r="A7" s="52"/>
      <c r="B7" s="10" t="s">
        <v>13</v>
      </c>
      <c r="C7" s="70" t="s">
        <v>31</v>
      </c>
      <c r="D7" s="37" t="s">
        <v>32</v>
      </c>
      <c r="E7" s="36">
        <v>207</v>
      </c>
      <c r="F7" s="15">
        <v>8.0500000000000007</v>
      </c>
      <c r="G7" s="16">
        <v>37.9</v>
      </c>
      <c r="H7" s="16">
        <v>0.4</v>
      </c>
      <c r="I7" s="16">
        <v>0</v>
      </c>
      <c r="J7" s="17">
        <v>9.1</v>
      </c>
    </row>
    <row r="8" spans="1:10" x14ac:dyDescent="0.35">
      <c r="A8" s="14"/>
      <c r="B8" s="21" t="s">
        <v>14</v>
      </c>
      <c r="C8" s="21" t="s">
        <v>15</v>
      </c>
      <c r="D8" s="37" t="s">
        <v>16</v>
      </c>
      <c r="E8" s="38">
        <v>30</v>
      </c>
      <c r="F8" s="18">
        <v>2.84</v>
      </c>
      <c r="G8" s="19">
        <v>63</v>
      </c>
      <c r="H8" s="19">
        <v>1.8</v>
      </c>
      <c r="I8" s="19">
        <v>0.3</v>
      </c>
      <c r="J8" s="20">
        <v>12.9</v>
      </c>
    </row>
    <row r="9" spans="1:10" x14ac:dyDescent="0.35">
      <c r="A9" s="14"/>
      <c r="B9" s="21"/>
      <c r="C9" s="21"/>
      <c r="D9" s="39"/>
      <c r="E9" s="71">
        <f>SUM(E4:E8)</f>
        <v>642</v>
      </c>
      <c r="F9" s="15">
        <f>SUM(F4:F8)</f>
        <v>122.2</v>
      </c>
      <c r="G9" s="12">
        <f>SUM(G4:G8)</f>
        <v>425.03</v>
      </c>
      <c r="H9" s="12">
        <f>SUM(H4:H8)</f>
        <v>20.209999999999997</v>
      </c>
      <c r="I9" s="12">
        <f>SUM(I4:I8)</f>
        <v>20.310000000000002</v>
      </c>
      <c r="J9" s="13">
        <f>SUM(J4:J8)</f>
        <v>42.454999999999998</v>
      </c>
    </row>
    <row r="10" spans="1:10" ht="15" thickBot="1" x14ac:dyDescent="0.4">
      <c r="A10" s="22"/>
      <c r="B10" s="23"/>
      <c r="C10" s="23"/>
      <c r="D10" s="40"/>
      <c r="E10" s="41"/>
      <c r="F10" s="24"/>
      <c r="G10" s="25"/>
      <c r="H10" s="26"/>
      <c r="I10" s="26"/>
      <c r="J10" s="27"/>
    </row>
    <row r="11" spans="1:10" x14ac:dyDescent="0.35">
      <c r="A11" s="28" t="s">
        <v>9</v>
      </c>
      <c r="B11" s="55" t="s">
        <v>17</v>
      </c>
      <c r="C11" s="30" t="s">
        <v>33</v>
      </c>
      <c r="D11" s="39" t="s">
        <v>34</v>
      </c>
      <c r="E11" s="34">
        <v>226</v>
      </c>
      <c r="F11" s="11">
        <v>24.46</v>
      </c>
      <c r="G11" s="16">
        <v>146.19999999999999</v>
      </c>
      <c r="H11" s="16">
        <v>8</v>
      </c>
      <c r="I11" s="16">
        <v>8.8000000000000007</v>
      </c>
      <c r="J11" s="17">
        <v>7.3</v>
      </c>
    </row>
    <row r="12" spans="1:10" x14ac:dyDescent="0.35">
      <c r="A12" s="51"/>
      <c r="B12" s="55" t="s">
        <v>19</v>
      </c>
      <c r="C12" s="72" t="s">
        <v>35</v>
      </c>
      <c r="D12" s="37" t="s">
        <v>36</v>
      </c>
      <c r="E12" s="36">
        <v>155</v>
      </c>
      <c r="F12" s="15">
        <v>55.56</v>
      </c>
      <c r="G12" s="73">
        <v>188.9</v>
      </c>
      <c r="H12" s="73">
        <v>13.5</v>
      </c>
      <c r="I12" s="73">
        <v>13.5</v>
      </c>
      <c r="J12" s="74">
        <v>3.1</v>
      </c>
    </row>
    <row r="13" spans="1:10" x14ac:dyDescent="0.35">
      <c r="A13" s="14"/>
      <c r="B13" s="30" t="s">
        <v>37</v>
      </c>
      <c r="C13" s="31" t="s">
        <v>38</v>
      </c>
      <c r="D13" s="37" t="s">
        <v>39</v>
      </c>
      <c r="E13" s="36">
        <v>150</v>
      </c>
      <c r="F13" s="15">
        <v>10.220000000000001</v>
      </c>
      <c r="G13" s="12">
        <f>1625*0.15</f>
        <v>243.75</v>
      </c>
      <c r="H13" s="12">
        <f>57.32*0.15</f>
        <v>8.597999999999999</v>
      </c>
      <c r="I13" s="12">
        <f>40.62*0.15</f>
        <v>6.0929999999999991</v>
      </c>
      <c r="J13" s="13">
        <f>257.61*0.15</f>
        <v>38.641500000000001</v>
      </c>
    </row>
    <row r="14" spans="1:10" x14ac:dyDescent="0.35">
      <c r="A14" s="14"/>
      <c r="B14" s="10" t="s">
        <v>13</v>
      </c>
      <c r="C14" s="70" t="s">
        <v>40</v>
      </c>
      <c r="D14" s="37" t="s">
        <v>41</v>
      </c>
      <c r="E14" s="36">
        <v>200</v>
      </c>
      <c r="F14" s="15">
        <v>9.57</v>
      </c>
      <c r="G14" s="16">
        <v>39.4</v>
      </c>
      <c r="H14" s="12">
        <v>0.3</v>
      </c>
      <c r="I14" s="12">
        <v>0.1</v>
      </c>
      <c r="J14" s="13">
        <v>9.4</v>
      </c>
    </row>
    <row r="15" spans="1:10" x14ac:dyDescent="0.35">
      <c r="A15" s="14"/>
      <c r="B15" s="21" t="s">
        <v>14</v>
      </c>
      <c r="C15" s="21" t="s">
        <v>15</v>
      </c>
      <c r="D15" s="37" t="s">
        <v>16</v>
      </c>
      <c r="E15" s="38">
        <v>30</v>
      </c>
      <c r="F15" s="18">
        <v>2.84</v>
      </c>
      <c r="G15" s="19">
        <v>63</v>
      </c>
      <c r="H15" s="19">
        <v>1.8</v>
      </c>
      <c r="I15" s="19">
        <v>0.3</v>
      </c>
      <c r="J15" s="20">
        <v>12.9</v>
      </c>
    </row>
    <row r="16" spans="1:10" x14ac:dyDescent="0.35">
      <c r="A16" s="14"/>
      <c r="B16" s="43"/>
      <c r="C16" s="43"/>
      <c r="D16" s="44"/>
      <c r="E16" s="42">
        <f>SUM(E11:E15)</f>
        <v>761</v>
      </c>
      <c r="F16" s="18">
        <f t="shared" ref="F16:J16" si="0">SUM(F11:F15)</f>
        <v>102.65</v>
      </c>
      <c r="G16" s="45">
        <f t="shared" si="0"/>
        <v>681.25</v>
      </c>
      <c r="H16" s="45">
        <f t="shared" si="0"/>
        <v>32.198</v>
      </c>
      <c r="I16" s="32">
        <f t="shared" si="0"/>
        <v>28.793000000000003</v>
      </c>
      <c r="J16" s="33">
        <f t="shared" si="0"/>
        <v>71.341499999999996</v>
      </c>
    </row>
    <row r="17" spans="1:10" ht="15" thickBot="1" x14ac:dyDescent="0.4">
      <c r="A17" s="50"/>
      <c r="B17" s="23"/>
      <c r="C17" s="23"/>
      <c r="D17" s="40"/>
      <c r="E17" s="41"/>
      <c r="F17" s="46"/>
      <c r="G17" s="47"/>
      <c r="H17" s="48"/>
      <c r="I17" s="48"/>
      <c r="J17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2024-01-25T21:14:00Z</dcterms:modified>
</cp:coreProperties>
</file>