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7" i="1"/>
  <c r="J17" i="1"/>
  <c r="H17" i="1"/>
  <c r="G17" i="1"/>
  <c r="F17" i="1"/>
  <c r="J11" i="1"/>
  <c r="I11" i="1"/>
  <c r="I17" i="1" s="1"/>
  <c r="H11" i="1"/>
  <c r="G11" i="1"/>
  <c r="J7" i="1"/>
  <c r="J6" i="1"/>
  <c r="J9" i="1" s="1"/>
  <c r="I6" i="1"/>
  <c r="H6" i="1"/>
  <c r="G6" i="1"/>
  <c r="G9" i="1" s="1"/>
  <c r="J4" i="1"/>
  <c r="I4" i="1"/>
  <c r="I9" i="1" s="1"/>
  <c r="H4" i="1"/>
  <c r="H9" i="1" s="1"/>
  <c r="G4" i="1"/>
  <c r="F4" i="1"/>
  <c r="F9" i="1" s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<sst xmlns="http://schemas.openxmlformats.org/spreadsheetml/2006/main" count="50" uniqueCount="46">
  <si>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</si>
  <si>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</si>
  <si>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</si>
  <si>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</si>
  <si>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</si>
  <si>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</si>
  <si>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</si>
  <si>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</si>
  <si>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</si>
  <si>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</si>
  <si>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</si>
  <si>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</si>
  <si>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</si>
  <si>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</si>
  <si>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</si>
  <si>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</si>
  <si>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</si>
  <si>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</si>
  <si>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</si>
  <si>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</si>
  <si>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</si>
  <si>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гор.блюдо</t>
  </si>
  <si>
    <t>закуска</t>
  </si>
  <si>
    <t>2 блюдо</t>
  </si>
  <si>
    <t>№ 54-2гн-2020</t>
  </si>
  <si>
    <t>Чай с сахаром</t>
  </si>
  <si>
    <t>гарнир</t>
  </si>
  <si>
    <t>фрукты</t>
  </si>
  <si>
    <t>акт</t>
  </si>
  <si>
    <t>Киви</t>
  </si>
  <si>
    <t>№ 268 сб.2011г.</t>
  </si>
  <si>
    <t>Котлета из говядины</t>
  </si>
  <si>
    <t>№ 305 сб.2011г.</t>
  </si>
  <si>
    <t>Рис припущенный</t>
  </si>
  <si>
    <t>Т. 32 сб.81г.</t>
  </si>
  <si>
    <t>Помидор свежий</t>
  </si>
  <si>
    <t>№ 104,105 сб.2011г.</t>
  </si>
  <si>
    <t>Суп картоф. с укропом,  мяс. фрикадельками</t>
  </si>
  <si>
    <t>№ 294 сб.2011г.</t>
  </si>
  <si>
    <t>Биточки из птицы</t>
  </si>
  <si>
    <t>№ 312 сб.2011г.</t>
  </si>
  <si>
    <t>Картофельное пюре</t>
  </si>
  <si>
    <t>№ 54-6хн-2020</t>
  </si>
  <si>
    <t>Компот из изюма</t>
  </si>
  <si>
    <t>Хлеб  ржано-пшеничный</t>
  </si>
  <si>
    <t>2024-02-07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</si>
</sst>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2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5" fillId="0" borderId="18" xfId="0" applyFont="1" applyBorder="1"/>
    <xf numFmtId="0" fontId="5" fillId="0" borderId="17" xfId="0" applyFont="1" applyBorder="1"/>
    <xf numFmtId="2" fontId="4" fillId="2" borderId="1" xfId="1" applyNumberFormat="1" applyFont="1" applyFill="1" applyBorder="1" applyAlignment="1"/>
    <xf numFmtId="2" fontId="4" fillId="2" borderId="22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14" xfId="0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2" borderId="23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2" fontId="1" fillId="2" borderId="5" xfId="0" applyNumberFormat="1" applyFont="1" applyFill="1" applyBorder="1" applyAlignment="1"/>
    <xf numFmtId="0" fontId="1" fillId="0" borderId="13" xfId="0" applyFont="1" applyBorder="1"/>
    <xf numFmtId="2" fontId="4" fillId="2" borderId="5" xfId="1" applyNumberFormat="1" applyFont="1" applyFill="1" applyBorder="1" applyAlignment="1"/>
    <xf numFmtId="0" fontId="5" fillId="0" borderId="0" xfId="0" applyFont="1" applyBorder="1"/>
    <xf numFmtId="0" fontId="1" fillId="0" borderId="7" xfId="0" applyFont="1" applyBorder="1"/>
    <xf numFmtId="0" fontId="4" fillId="2" borderId="13" xfId="0" applyFont="1" applyFill="1" applyBorder="1"/>
    <xf numFmtId="0" fontId="1" fillId="2" borderId="26" xfId="0" applyFont="1" applyFill="1" applyBorder="1"/>
    <xf numFmtId="0" fontId="4" fillId="2" borderId="12" xfId="0" applyFont="1" applyFill="1" applyBorder="1"/>
    <xf numFmtId="0" fontId="1" fillId="2" borderId="27" xfId="0" applyFont="1" applyFill="1" applyBorder="1"/>
    <xf numFmtId="0" fontId="1" fillId="2" borderId="28" xfId="0" applyFont="1" applyFill="1" applyBorder="1"/>
    <xf numFmtId="0" fontId="4" fillId="2" borderId="14" xfId="1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164" fontId="4" fillId="2" borderId="1" xfId="1" applyNumberFormat="1" applyFont="1" applyFill="1" applyBorder="1" applyAlignment="1"/>
    <xf numFmtId="164" fontId="4" fillId="2" borderId="20" xfId="0" applyNumberFormat="1" applyFont="1" applyFill="1" applyBorder="1" applyAlignment="1">
      <alignment vertical="center"/>
    </xf>
    <xf numFmtId="164" fontId="4" fillId="2" borderId="21" xfId="0" applyNumberFormat="1" applyFont="1" applyFill="1" applyBorder="1" applyAlignment="1">
      <alignment vertical="center"/>
    </xf>
    <xf numFmtId="0" fontId="5" fillId="0" borderId="19" xfId="0" applyFont="1" applyBorder="1"/>
    <xf numFmtId="0" fontId="4" fillId="2" borderId="29" xfId="2" applyNumberFormat="1" applyFont="1" applyFill="1" applyBorder="1" applyAlignment="1">
      <alignment horizontal="center"/>
    </xf>
    <xf numFmtId="0" fontId="4" fillId="0" borderId="13" xfId="0" applyFont="1" applyBorder="1"/>
    <xf numFmtId="0" fontId="4" fillId="2" borderId="3" xfId="2" applyNumberFormat="1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4" fillId="2" borderId="30" xfId="2" applyNumberFormat="1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23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12" xfId="0" applyFont="1" applyFill="1" applyBorder="1"/>
    <xf numFmtId="164" fontId="4" fillId="2" borderId="22" xfId="0" applyNumberFormat="1" applyFont="1" applyFill="1" applyBorder="1" applyAlignment="1">
      <alignment horizontal="right"/>
    </xf>
    <xf numFmtId="164" fontId="4" fillId="2" borderId="32" xfId="0" applyNumberFormat="1" applyFont="1" applyFill="1" applyBorder="1" applyAlignment="1">
      <alignment horizontal="right"/>
    </xf>
    <xf numFmtId="2" fontId="1" fillId="0" borderId="7" xfId="0" applyNumberFormat="1" applyFont="1" applyFill="1" applyBorder="1" applyAlignment="1">
      <alignment horizontal="left"/>
    </xf>
    <xf numFmtId="2" fontId="4" fillId="2" borderId="24" xfId="1" applyNumberFormat="1" applyFont="1" applyFill="1" applyBorder="1" applyAlignment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0" borderId="34" xfId="0" applyFont="1" applyBorder="1"/>
    <xf numFmtId="0" fontId="1" fillId="0" borderId="35" xfId="0" applyFont="1" applyBorder="1"/>
    <xf numFmtId="0" fontId="1" fillId="2" borderId="7" xfId="0" applyFont="1" applyFill="1" applyBorder="1"/>
    <xf numFmtId="164" fontId="4" fillId="0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1" fillId="2" borderId="36" xfId="0" applyFont="1" applyFill="1" applyBorder="1"/>
    <xf numFmtId="0" fontId="1" fillId="0" borderId="36" xfId="0" applyFont="1" applyBorder="1"/>
    <xf numFmtId="0" fontId="1" fillId="2" borderId="37" xfId="0" applyFont="1" applyFill="1" applyBorder="1"/>
    <xf numFmtId="164" fontId="4" fillId="0" borderId="24" xfId="0" applyNumberFormat="1" applyFont="1" applyFill="1" applyBorder="1" applyAlignment="1">
      <alignment horizontal="right"/>
    </xf>
    <xf numFmtId="164" fontId="4" fillId="0" borderId="25" xfId="0" applyNumberFormat="1" applyFont="1" applyFill="1" applyBorder="1" applyAlignment="1">
      <alignment horizontal="right"/>
    </xf>
    <xf numFmtId="0" fontId="1" fillId="2" borderId="33" xfId="0" applyFont="1" applyFill="1" applyBorder="1"/>
    <xf numFmtId="164" fontId="4" fillId="0" borderId="22" xfId="0" applyNumberFormat="1" applyFont="1" applyFill="1" applyBorder="1" applyAlignment="1">
      <alignment horizontal="right"/>
    </xf>
    <xf numFmtId="164" fontId="4" fillId="0" borderId="32" xfId="0" applyNumberFormat="1" applyFont="1" applyFill="1" applyBorder="1" applyAlignment="1">
      <alignment horizontal="right"/>
    </xf>
    <xf numFmtId="0" fontId="1" fillId="0" borderId="18" xfId="0" applyFont="1" applyBorder="1"/>
    <xf numFmtId="0" fontId="1" fillId="2" borderId="3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38" xfId="0" applyFont="1" applyFill="1" applyBorder="1"/>
    <xf numFmtId="0" fontId="4" fillId="2" borderId="39" xfId="2" applyNumberFormat="1" applyFont="1" applyFill="1" applyBorder="1" applyAlignment="1">
      <alignment horizontal="center"/>
    </xf>
    <xf numFmtId="0" fontId="4" fillId="2" borderId="34" xfId="0" applyFont="1" applyFill="1" applyBorder="1"/>
    <xf numFmtId="0" fontId="4" fillId="2" borderId="38" xfId="0" applyFont="1" applyFill="1" applyBorder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90" zoomScaleNormal="90" workbookViewId="0">
      <selection activeCell="B9" sqref="B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57" t="s">
        <v>13</v>
      </c>
      <c r="C1" s="58"/>
      <c r="D1" s="59"/>
      <c r="E1" s="1" t="s">
        <v>10</v>
      </c>
      <c r="F1" s="2"/>
      <c r="G1" s="1"/>
      <c r="H1" s="1"/>
      <c r="I1" s="1" t="s">
        <v>1</v>
      </c>
      <c r="J1" s="3" t="s">
        <v>45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30" t="s">
        <v>14</v>
      </c>
      <c r="B4" s="60" t="s">
        <v>27</v>
      </c>
      <c r="C4" s="61" t="s">
        <v>28</v>
      </c>
      <c r="D4" s="34" t="s">
        <v>29</v>
      </c>
      <c r="E4" s="43">
        <v>125</v>
      </c>
      <c r="F4" s="14">
        <f>0.125*300</f>
        <v>37.5</v>
      </c>
      <c r="G4" s="53">
        <f>47*1.25</f>
        <v>58.75</v>
      </c>
      <c r="H4" s="53">
        <f>0.8*1.25</f>
        <v>1</v>
      </c>
      <c r="I4" s="53">
        <f>0.4*1.25</f>
        <v>0.5</v>
      </c>
      <c r="J4" s="54">
        <f>8.1*1.25</f>
        <v>10.125</v>
      </c>
    </row>
    <row r="5" spans="1:10" x14ac:dyDescent="0.35">
      <c r="A5" s="30"/>
      <c r="B5" s="10" t="s">
        <v>21</v>
      </c>
      <c r="C5" s="62" t="s">
        <v>30</v>
      </c>
      <c r="D5" s="44" t="s">
        <v>31</v>
      </c>
      <c r="E5" s="45">
        <v>90</v>
      </c>
      <c r="F5" s="14">
        <v>45.49</v>
      </c>
      <c r="G5" s="63">
        <v>271.2</v>
      </c>
      <c r="H5" s="63">
        <v>16.399999999999999</v>
      </c>
      <c r="I5" s="63">
        <v>16.32</v>
      </c>
      <c r="J5" s="63">
        <v>14.64</v>
      </c>
    </row>
    <row r="6" spans="1:10" x14ac:dyDescent="0.35">
      <c r="A6" s="30"/>
      <c r="B6" s="28" t="s">
        <v>26</v>
      </c>
      <c r="C6" s="31" t="s">
        <v>32</v>
      </c>
      <c r="D6" s="32" t="s">
        <v>33</v>
      </c>
      <c r="E6" s="45">
        <v>150</v>
      </c>
      <c r="F6" s="15">
        <v>10.54</v>
      </c>
      <c r="G6" s="38">
        <f>1333*0.15</f>
        <v>199.95</v>
      </c>
      <c r="H6" s="38">
        <f>24.26*0.15</f>
        <v>3.6390000000000002</v>
      </c>
      <c r="I6" s="38">
        <f>28.66*0.15</f>
        <v>4.2989999999999995</v>
      </c>
      <c r="J6" s="64">
        <f>244.46*0.15</f>
        <v>36.668999999999997</v>
      </c>
    </row>
    <row r="7" spans="1:10" x14ac:dyDescent="0.35">
      <c r="A7" s="30"/>
      <c r="B7" s="28" t="s">
        <v>15</v>
      </c>
      <c r="C7" s="55" t="s">
        <v>24</v>
      </c>
      <c r="D7" s="44" t="s">
        <v>25</v>
      </c>
      <c r="E7" s="45">
        <v>200</v>
      </c>
      <c r="F7" s="15">
        <v>1.43</v>
      </c>
      <c r="G7" s="22">
        <v>27.9</v>
      </c>
      <c r="H7" s="22">
        <v>0.3</v>
      </c>
      <c r="I7" s="22">
        <v>0.02</v>
      </c>
      <c r="J7" s="23">
        <f>6.7/0.21*0.16</f>
        <v>5.1047619047619053</v>
      </c>
    </row>
    <row r="8" spans="1:10" x14ac:dyDescent="0.35">
      <c r="A8" s="11"/>
      <c r="B8" s="18" t="s">
        <v>17</v>
      </c>
      <c r="C8" s="65" t="s">
        <v>18</v>
      </c>
      <c r="D8" s="32" t="s">
        <v>19</v>
      </c>
      <c r="E8" s="46">
        <v>30</v>
      </c>
      <c r="F8" s="13">
        <v>2.84</v>
      </c>
      <c r="G8" s="16">
        <v>63</v>
      </c>
      <c r="H8" s="16">
        <v>1.8</v>
      </c>
      <c r="I8" s="16">
        <v>0.3</v>
      </c>
      <c r="J8" s="17">
        <v>12.9</v>
      </c>
    </row>
    <row r="9" spans="1:10" x14ac:dyDescent="0.35">
      <c r="A9" s="11"/>
      <c r="B9" s="28"/>
      <c r="C9" s="66"/>
      <c r="D9" s="32"/>
      <c r="E9" s="47">
        <f>SUM(E4:E8)</f>
        <v>595</v>
      </c>
      <c r="F9" s="13">
        <f t="shared" ref="F9:J9" si="0">SUM(F4:F8)</f>
        <v>97.800000000000011</v>
      </c>
      <c r="G9" s="16">
        <f t="shared" si="0"/>
        <v>620.79999999999995</v>
      </c>
      <c r="H9" s="16">
        <f t="shared" si="0"/>
        <v>23.138999999999999</v>
      </c>
      <c r="I9" s="16">
        <f t="shared" si="0"/>
        <v>21.439</v>
      </c>
      <c r="J9" s="17">
        <f t="shared" si="0"/>
        <v>79.438761904761904</v>
      </c>
    </row>
    <row r="10" spans="1:10" ht="15" thickBot="1" x14ac:dyDescent="0.4">
      <c r="A10" s="11"/>
      <c r="B10" s="19"/>
      <c r="C10" s="67"/>
      <c r="D10" s="37"/>
      <c r="E10" s="48"/>
      <c r="F10" s="29"/>
      <c r="G10" s="49"/>
      <c r="H10" s="50"/>
      <c r="I10" s="50"/>
      <c r="J10" s="51"/>
    </row>
    <row r="11" spans="1:10" x14ac:dyDescent="0.35">
      <c r="A11" s="12" t="s">
        <v>9</v>
      </c>
      <c r="B11" s="10" t="s">
        <v>22</v>
      </c>
      <c r="C11" s="60" t="s">
        <v>34</v>
      </c>
      <c r="D11" s="80" t="s">
        <v>35</v>
      </c>
      <c r="E11" s="79">
        <v>75</v>
      </c>
      <c r="F11" s="56">
        <v>16.07</v>
      </c>
      <c r="G11" s="68">
        <f>23*0.75</f>
        <v>17.25</v>
      </c>
      <c r="H11" s="68">
        <f>1.1*0.75</f>
        <v>0.82500000000000007</v>
      </c>
      <c r="I11" s="68">
        <f>0.2*0.75</f>
        <v>0.15000000000000002</v>
      </c>
      <c r="J11" s="69">
        <f>3.8*0.75</f>
        <v>2.8499999999999996</v>
      </c>
    </row>
    <row r="12" spans="1:10" x14ac:dyDescent="0.35">
      <c r="A12" s="11"/>
      <c r="B12" s="70" t="s">
        <v>20</v>
      </c>
      <c r="C12" s="52" t="s">
        <v>36</v>
      </c>
      <c r="D12" s="34" t="s">
        <v>37</v>
      </c>
      <c r="E12" s="43">
        <v>221</v>
      </c>
      <c r="F12" s="14">
        <v>23.62</v>
      </c>
      <c r="G12" s="71">
        <v>169</v>
      </c>
      <c r="H12" s="71">
        <v>8.64</v>
      </c>
      <c r="I12" s="71">
        <v>4.32</v>
      </c>
      <c r="J12" s="72">
        <v>13.92</v>
      </c>
    </row>
    <row r="13" spans="1:10" x14ac:dyDescent="0.35">
      <c r="A13" s="11"/>
      <c r="B13" s="52" t="s">
        <v>23</v>
      </c>
      <c r="C13" s="18" t="s">
        <v>38</v>
      </c>
      <c r="D13" s="32" t="s">
        <v>39</v>
      </c>
      <c r="E13" s="45">
        <v>90</v>
      </c>
      <c r="F13" s="15">
        <v>34.94</v>
      </c>
      <c r="G13" s="20">
        <v>174.6</v>
      </c>
      <c r="H13" s="20">
        <v>14.4</v>
      </c>
      <c r="I13" s="20">
        <v>3.3</v>
      </c>
      <c r="J13" s="21">
        <v>10.1</v>
      </c>
    </row>
    <row r="14" spans="1:10" x14ac:dyDescent="0.35">
      <c r="A14" s="11"/>
      <c r="B14" s="28" t="s">
        <v>26</v>
      </c>
      <c r="C14" s="28" t="s">
        <v>40</v>
      </c>
      <c r="D14" s="32" t="s">
        <v>41</v>
      </c>
      <c r="E14" s="45">
        <v>150</v>
      </c>
      <c r="F14" s="15">
        <v>16.190000000000001</v>
      </c>
      <c r="G14" s="20">
        <v>145.80000000000001</v>
      </c>
      <c r="H14" s="20">
        <v>3.1</v>
      </c>
      <c r="I14" s="20">
        <v>6</v>
      </c>
      <c r="J14" s="21">
        <v>6.8</v>
      </c>
    </row>
    <row r="15" spans="1:10" x14ac:dyDescent="0.35">
      <c r="A15" s="11"/>
      <c r="B15" s="18" t="s">
        <v>15</v>
      </c>
      <c r="C15" s="73" t="s">
        <v>42</v>
      </c>
      <c r="D15" s="32" t="s">
        <v>43</v>
      </c>
      <c r="E15" s="47">
        <v>200</v>
      </c>
      <c r="F15" s="15">
        <v>7.54</v>
      </c>
      <c r="G15" s="20">
        <v>106.4</v>
      </c>
      <c r="H15" s="20">
        <v>0.7</v>
      </c>
      <c r="I15" s="20">
        <v>0.1</v>
      </c>
      <c r="J15" s="21">
        <v>25.6</v>
      </c>
    </row>
    <row r="16" spans="1:10" x14ac:dyDescent="0.35">
      <c r="A16" s="11"/>
      <c r="B16" s="33" t="s">
        <v>17</v>
      </c>
      <c r="C16" s="18" t="s">
        <v>18</v>
      </c>
      <c r="D16" s="32" t="s">
        <v>44</v>
      </c>
      <c r="E16" s="74">
        <v>30</v>
      </c>
      <c r="F16" s="13">
        <v>2.84</v>
      </c>
      <c r="G16" s="75">
        <v>57</v>
      </c>
      <c r="H16" s="76">
        <v>1.8</v>
      </c>
      <c r="I16" s="76">
        <v>0.3</v>
      </c>
      <c r="J16" s="77">
        <v>11.4</v>
      </c>
    </row>
    <row r="17" spans="1:10" x14ac:dyDescent="0.35">
      <c r="A17" s="11"/>
      <c r="B17" s="35"/>
      <c r="C17" s="78"/>
      <c r="D17" s="81"/>
      <c r="E17" s="46">
        <f>SUM(E11:E16)</f>
        <v>766</v>
      </c>
      <c r="F17" s="13">
        <f>SUM(F11:F16)</f>
        <v>101.2</v>
      </c>
      <c r="G17" s="39">
        <f>SUM(G11:G16)</f>
        <v>670.05000000000007</v>
      </c>
      <c r="H17" s="39">
        <f>SUM(H11:H16)</f>
        <v>29.465000000000003</v>
      </c>
      <c r="I17" s="40">
        <f>SUM(I11:I16)</f>
        <v>14.17</v>
      </c>
      <c r="J17" s="41">
        <f>SUM(J11:J16)</f>
        <v>70.67</v>
      </c>
    </row>
    <row r="18" spans="1:10" ht="15" thickBot="1" x14ac:dyDescent="0.4">
      <c r="A18" s="42"/>
      <c r="B18" s="36"/>
      <c r="C18" s="19"/>
      <c r="D18" s="37"/>
      <c r="E18" s="48"/>
      <c r="F18" s="27"/>
      <c r="G18" s="24"/>
      <c r="H18" s="25"/>
      <c r="I18" s="25"/>
      <c r="J18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2024-02-06T05:25:53Z</dcterms:modified>
</cp:coreProperties>
</file>