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rivo\Desktop\"/>
    </mc:Choice>
  </mc:AlternateContent>
  <bookViews>
    <workbookView xWindow="0" yWindow="0" windowWidth="19190" windowHeight="7040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16" i="1" l="1"/>
  <c r="J13" i="1"/>
  <c r="I13" i="1"/>
  <c r="H13" i="1"/>
  <c r="G13" i="1"/>
  <c r="J10" i="1"/>
  <c r="I10" i="1"/>
  <c r="I16" i="1" s="1"/>
  <c r="H10" i="1"/>
  <c r="H16" i="1" s="1"/>
  <c r="G10" i="1"/>
  <c r="G16" i="1" s="1"/>
  <c r="F10" i="1"/>
  <c r="F16" i="1" s="1"/>
  <c r="G8" i="1"/>
  <c r="J4" i="1"/>
  <c r="J8" i="1" s="1"/>
  <c r="I4" i="1"/>
  <c r="I8" i="1" s="1"/>
  <c r="H4" i="1"/>
  <c r="H8" i="1" s="1"/>
  <c r="G4" i="1"/>
  <c r="F4" i="1"/>
  <c r="F8" i="1" s="1"/>
  <c r="J16" i="1" l="1"/>
</calcChain>
</file>

<file path=xl/sharedStrings.xml><?xml version="1.0" encoding="utf-8"?>
<sst xmlns="http://schemas.openxmlformats.org/spreadsheetml/2006/main" count="47" uniqueCount="40">
  <si>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</si>
  <si>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</si>
  <si>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</si>
  <si>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</si>
  <si>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</si>
  <si>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</si>
  <si>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</si>
  <si>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</si>
  <si>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</si>
  <si>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</si>
  <si>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</si>
  <si>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</si>
  <si>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</si>
  <si>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МАОУ "Гимназия № 13"</t>
  </si>
  <si>
    <t>Завтрак</t>
  </si>
  <si>
    <t>напиток</t>
  </si>
  <si>
    <t>Приём пищи</t>
  </si>
  <si>
    <t>хлеб</t>
  </si>
  <si>
    <t>пром.пр-во</t>
  </si>
  <si>
    <t>Хлеб пшеничный</t>
  </si>
  <si>
    <t>1 блюдо</t>
  </si>
  <si>
    <t>гор.блюдо</t>
  </si>
  <si>
    <t>гарнир</t>
  </si>
  <si>
    <t>фрукты</t>
  </si>
  <si>
    <t>акт</t>
  </si>
  <si>
    <t>№ 302 сб.2011г.</t>
  </si>
  <si>
    <t>Каша гречневая</t>
  </si>
  <si>
    <t>№ 703 сб. 1981г.</t>
  </si>
  <si>
    <t>Птица тушёная в соусе</t>
  </si>
  <si>
    <t>2 блюдо</t>
  </si>
  <si>
    <t>Яблоко</t>
  </si>
  <si>
    <t>№ 392 сб.2011г.</t>
  </si>
  <si>
    <t>Пельмени отварные с маслом сливочным</t>
  </si>
  <si>
    <t>№ 54-4гн-2020</t>
  </si>
  <si>
    <t>Чай с мёдом, лимоном</t>
  </si>
  <si>
    <t>№ 101 сб.2011г.</t>
  </si>
  <si>
    <t>Суп картоф. с пшеном,рыбными консервами</t>
  </si>
  <si>
    <t>№ 54-3гн-2020</t>
  </si>
  <si>
    <t>Чай с сахаром, лимоном</t>
  </si>
  <si>
    <t>2024-02-12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</si>
</sst>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69">
    <xf numFmtId="0" fontId="0" fillId="0" borderId="0" xfId="0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49" fontId="1" fillId="2" borderId="8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5" fillId="0" borderId="18" xfId="0" applyFont="1" applyBorder="1"/>
    <xf numFmtId="0" fontId="5" fillId="0" borderId="17" xfId="0" applyFont="1" applyBorder="1"/>
    <xf numFmtId="2" fontId="4" fillId="2" borderId="1" xfId="1" applyNumberFormat="1" applyFont="1" applyFill="1" applyBorder="1" applyAlignment="1"/>
    <xf numFmtId="2" fontId="4" fillId="2" borderId="22" xfId="1" applyNumberFormat="1" applyFont="1" applyFill="1" applyBorder="1" applyAlignment="1"/>
    <xf numFmtId="2" fontId="4" fillId="2" borderId="1" xfId="1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/>
    <xf numFmtId="164" fontId="4" fillId="2" borderId="4" xfId="0" applyNumberFormat="1" applyFont="1" applyFill="1" applyBorder="1" applyAlignment="1"/>
    <xf numFmtId="0" fontId="1" fillId="2" borderId="13" xfId="0" applyFont="1" applyFill="1" applyBorder="1"/>
    <xf numFmtId="164" fontId="4" fillId="0" borderId="1" xfId="0" applyNumberFormat="1" applyFont="1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>
      <alignment horizontal="right"/>
    </xf>
    <xf numFmtId="164" fontId="4" fillId="2" borderId="4" xfId="0" applyNumberFormat="1" applyFont="1" applyFill="1" applyBorder="1" applyAlignment="1">
      <alignment horizontal="right"/>
    </xf>
    <xf numFmtId="164" fontId="4" fillId="2" borderId="23" xfId="0" applyNumberFormat="1" applyFont="1" applyFill="1" applyBorder="1" applyAlignment="1"/>
    <xf numFmtId="164" fontId="4" fillId="2" borderId="5" xfId="0" applyNumberFormat="1" applyFont="1" applyFill="1" applyBorder="1" applyAlignment="1"/>
    <xf numFmtId="164" fontId="4" fillId="2" borderId="6" xfId="0" applyNumberFormat="1" applyFont="1" applyFill="1" applyBorder="1" applyAlignment="1"/>
    <xf numFmtId="2" fontId="1" fillId="2" borderId="5" xfId="0" applyNumberFormat="1" applyFont="1" applyFill="1" applyBorder="1" applyAlignment="1"/>
    <xf numFmtId="0" fontId="1" fillId="0" borderId="13" xfId="0" applyFont="1" applyBorder="1"/>
    <xf numFmtId="2" fontId="4" fillId="2" borderId="5" xfId="1" applyNumberFormat="1" applyFont="1" applyFill="1" applyBorder="1" applyAlignment="1"/>
    <xf numFmtId="0" fontId="5" fillId="0" borderId="0" xfId="0" applyFont="1" applyBorder="1"/>
    <xf numFmtId="0" fontId="1" fillId="0" borderId="7" xfId="0" applyFont="1" applyBorder="1"/>
    <xf numFmtId="0" fontId="4" fillId="2" borderId="13" xfId="0" applyFont="1" applyFill="1" applyBorder="1"/>
    <xf numFmtId="0" fontId="4" fillId="2" borderId="12" xfId="0" applyFont="1" applyFill="1" applyBorder="1"/>
    <xf numFmtId="0" fontId="1" fillId="2" borderId="26" xfId="0" applyFont="1" applyFill="1" applyBorder="1"/>
    <xf numFmtId="0" fontId="1" fillId="2" borderId="27" xfId="0" applyFont="1" applyFill="1" applyBorder="1"/>
    <xf numFmtId="0" fontId="4" fillId="2" borderId="14" xfId="1" applyFont="1" applyFill="1" applyBorder="1"/>
    <xf numFmtId="164" fontId="4" fillId="2" borderId="1" xfId="1" applyNumberFormat="1" applyFont="1" applyFill="1" applyBorder="1" applyAlignment="1"/>
    <xf numFmtId="164" fontId="4" fillId="2" borderId="20" xfId="0" applyNumberFormat="1" applyFont="1" applyFill="1" applyBorder="1" applyAlignment="1">
      <alignment vertical="center"/>
    </xf>
    <xf numFmtId="164" fontId="4" fillId="2" borderId="21" xfId="0" applyNumberFormat="1" applyFont="1" applyFill="1" applyBorder="1" applyAlignment="1">
      <alignment vertical="center"/>
    </xf>
    <xf numFmtId="0" fontId="5" fillId="0" borderId="19" xfId="0" applyFont="1" applyBorder="1"/>
    <xf numFmtId="0" fontId="4" fillId="2" borderId="28" xfId="2" applyNumberFormat="1" applyFont="1" applyFill="1" applyBorder="1" applyAlignment="1">
      <alignment horizontal="center"/>
    </xf>
    <xf numFmtId="0" fontId="4" fillId="2" borderId="3" xfId="2" applyNumberFormat="1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2" fontId="4" fillId="2" borderId="24" xfId="1" applyNumberFormat="1" applyFont="1" applyFill="1" applyBorder="1" applyAlignment="1"/>
    <xf numFmtId="0" fontId="1" fillId="2" borderId="31" xfId="0" applyFont="1" applyFill="1" applyBorder="1"/>
    <xf numFmtId="0" fontId="4" fillId="2" borderId="34" xfId="2" applyNumberFormat="1" applyFont="1" applyFill="1" applyBorder="1" applyAlignment="1">
      <alignment horizontal="center"/>
    </xf>
    <xf numFmtId="0" fontId="4" fillId="2" borderId="32" xfId="0" applyFont="1" applyFill="1" applyBorder="1"/>
    <xf numFmtId="0" fontId="4" fillId="2" borderId="33" xfId="0" applyFont="1" applyFill="1" applyBorder="1"/>
    <xf numFmtId="164" fontId="4" fillId="2" borderId="24" xfId="0" applyNumberFormat="1" applyFont="1" applyFill="1" applyBorder="1" applyAlignment="1">
      <alignment horizontal="right"/>
    </xf>
    <xf numFmtId="164" fontId="4" fillId="2" borderId="25" xfId="0" applyNumberFormat="1" applyFont="1" applyFill="1" applyBorder="1" applyAlignment="1">
      <alignment horizontal="right"/>
    </xf>
    <xf numFmtId="2" fontId="1" fillId="0" borderId="35" xfId="0" applyNumberFormat="1" applyFont="1" applyFill="1" applyBorder="1" applyAlignment="1">
      <alignment horizontal="left"/>
    </xf>
    <xf numFmtId="164" fontId="4" fillId="2" borderId="1" xfId="0" applyNumberFormat="1" applyFont="1" applyFill="1" applyBorder="1" applyAlignment="1">
      <alignment horizontal="right" vertical="center"/>
    </xf>
    <xf numFmtId="164" fontId="4" fillId="2" borderId="4" xfId="0" applyNumberFormat="1" applyFont="1" applyFill="1" applyBorder="1" applyAlignment="1">
      <alignment horizontal="right" vertical="center"/>
    </xf>
    <xf numFmtId="0" fontId="1" fillId="2" borderId="36" xfId="0" applyFont="1" applyFill="1" applyBorder="1"/>
    <xf numFmtId="0" fontId="1" fillId="2" borderId="35" xfId="0" applyFont="1" applyFill="1" applyBorder="1"/>
    <xf numFmtId="2" fontId="1" fillId="2" borderId="32" xfId="0" applyNumberFormat="1" applyFont="1" applyFill="1" applyBorder="1" applyAlignment="1">
      <alignment horizontal="left"/>
    </xf>
    <xf numFmtId="0" fontId="1" fillId="0" borderId="12" xfId="0" applyFont="1" applyBorder="1"/>
    <xf numFmtId="2" fontId="1" fillId="2" borderId="7" xfId="0" applyNumberFormat="1" applyFont="1" applyFill="1" applyBorder="1" applyAlignment="1">
      <alignment horizontal="left"/>
    </xf>
    <xf numFmtId="0" fontId="1" fillId="2" borderId="3" xfId="0" applyFont="1" applyFill="1" applyBorder="1" applyAlignment="1">
      <alignment horizontal="center"/>
    </xf>
    <xf numFmtId="0" fontId="1" fillId="0" borderId="19" xfId="0" applyFont="1" applyBorder="1"/>
    <xf numFmtId="2" fontId="4" fillId="2" borderId="23" xfId="0" applyNumberFormat="1" applyFont="1" applyFill="1" applyBorder="1" applyAlignment="1"/>
    <xf numFmtId="2" fontId="4" fillId="2" borderId="5" xfId="0" applyNumberFormat="1" applyFont="1" applyFill="1" applyBorder="1" applyAlignment="1"/>
    <xf numFmtId="2" fontId="4" fillId="2" borderId="6" xfId="0" applyNumberFormat="1" applyFont="1" applyFill="1" applyBorder="1" applyAlignment="1"/>
    <xf numFmtId="0" fontId="5" fillId="0" borderId="37" xfId="0" applyFont="1" applyBorder="1"/>
    <xf numFmtId="2" fontId="1" fillId="2" borderId="13" xfId="0" applyNumberFormat="1" applyFont="1" applyFill="1" applyBorder="1" applyAlignment="1">
      <alignment horizontal="left"/>
    </xf>
    <xf numFmtId="0" fontId="1" fillId="2" borderId="29" xfId="0" applyFont="1" applyFill="1" applyBorder="1" applyAlignment="1">
      <alignment horizontal="center"/>
    </xf>
    <xf numFmtId="1" fontId="4" fillId="2" borderId="1" xfId="1" applyNumberFormat="1" applyFont="1" applyFill="1" applyBorder="1" applyAlignment="1">
      <alignment horizontal="center"/>
    </xf>
    <xf numFmtId="0" fontId="1" fillId="2" borderId="2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zoomScale="90" zoomScaleNormal="90" workbookViewId="0">
      <selection activeCell="D14" sqref="D14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54296875" customWidth="1"/>
    <col min="9" max="9" width="7.81640625" customWidth="1"/>
    <col min="10" max="10" width="10.453125" customWidth="1"/>
  </cols>
  <sheetData>
    <row r="1" spans="1:10" x14ac:dyDescent="0.35">
      <c r="A1" s="1" t="s">
        <v>0</v>
      </c>
      <c r="B1" s="66" t="s">
        <v>13</v>
      </c>
      <c r="C1" s="67"/>
      <c r="D1" s="68"/>
      <c r="E1" s="1" t="s">
        <v>10</v>
      </c>
      <c r="F1" s="2"/>
      <c r="G1" s="1"/>
      <c r="H1" s="1"/>
      <c r="I1" s="1" t="s">
        <v>1</v>
      </c>
      <c r="J1" s="3" t="s">
        <v>39</v>
      </c>
    </row>
    <row r="2" spans="1:10" ht="7.5" customHeight="1" thickBot="1" x14ac:dyDescent="0.4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4">
      <c r="A3" s="4" t="s">
        <v>16</v>
      </c>
      <c r="B3" s="5" t="s">
        <v>2</v>
      </c>
      <c r="C3" s="6" t="s">
        <v>11</v>
      </c>
      <c r="D3" s="7" t="s">
        <v>3</v>
      </c>
      <c r="E3" s="7" t="s">
        <v>12</v>
      </c>
      <c r="F3" s="7" t="s">
        <v>4</v>
      </c>
      <c r="G3" s="8" t="s">
        <v>5</v>
      </c>
      <c r="H3" s="7" t="s">
        <v>6</v>
      </c>
      <c r="I3" s="7" t="s">
        <v>7</v>
      </c>
      <c r="J3" s="9" t="s">
        <v>8</v>
      </c>
    </row>
    <row r="4" spans="1:10" x14ac:dyDescent="0.35">
      <c r="A4" s="28" t="s">
        <v>14</v>
      </c>
      <c r="B4" s="43" t="s">
        <v>23</v>
      </c>
      <c r="C4" s="54" t="s">
        <v>24</v>
      </c>
      <c r="D4" s="45" t="s">
        <v>30</v>
      </c>
      <c r="E4" s="44">
        <v>215</v>
      </c>
      <c r="F4" s="42">
        <f>0.215*170</f>
        <v>36.549999999999997</v>
      </c>
      <c r="G4" s="47">
        <f>43*2.15</f>
        <v>92.45</v>
      </c>
      <c r="H4" s="47">
        <f>0.9*2.15</f>
        <v>1.9350000000000001</v>
      </c>
      <c r="I4" s="47">
        <f>0.2*2.15</f>
        <v>0.43</v>
      </c>
      <c r="J4" s="48">
        <f>8.1*2.15</f>
        <v>17.414999999999999</v>
      </c>
    </row>
    <row r="5" spans="1:10" x14ac:dyDescent="0.35">
      <c r="A5" s="28"/>
      <c r="B5" s="55" t="s">
        <v>21</v>
      </c>
      <c r="C5" s="52" t="s">
        <v>31</v>
      </c>
      <c r="D5" s="30" t="s">
        <v>32</v>
      </c>
      <c r="E5" s="40">
        <v>210</v>
      </c>
      <c r="F5" s="14">
        <v>62.1</v>
      </c>
      <c r="G5" s="50">
        <v>341</v>
      </c>
      <c r="H5" s="20">
        <v>12.8</v>
      </c>
      <c r="I5" s="20">
        <v>12.5</v>
      </c>
      <c r="J5" s="21">
        <v>36.1</v>
      </c>
    </row>
    <row r="6" spans="1:10" x14ac:dyDescent="0.35">
      <c r="A6" s="28"/>
      <c r="B6" s="17" t="s">
        <v>15</v>
      </c>
      <c r="C6" s="56" t="s">
        <v>33</v>
      </c>
      <c r="D6" s="30" t="s">
        <v>34</v>
      </c>
      <c r="E6" s="40">
        <v>207</v>
      </c>
      <c r="F6" s="14">
        <v>8.0500000000000007</v>
      </c>
      <c r="G6" s="20">
        <v>37.9</v>
      </c>
      <c r="H6" s="20">
        <v>0.4</v>
      </c>
      <c r="I6" s="20">
        <v>0</v>
      </c>
      <c r="J6" s="21">
        <v>9.1</v>
      </c>
    </row>
    <row r="7" spans="1:10" x14ac:dyDescent="0.35">
      <c r="A7" s="10"/>
      <c r="B7" s="53" t="s">
        <v>17</v>
      </c>
      <c r="C7" s="53" t="s">
        <v>18</v>
      </c>
      <c r="D7" s="30" t="s">
        <v>19</v>
      </c>
      <c r="E7" s="57">
        <v>30</v>
      </c>
      <c r="F7" s="12">
        <v>2.84</v>
      </c>
      <c r="G7" s="15">
        <v>63</v>
      </c>
      <c r="H7" s="15">
        <v>1.8</v>
      </c>
      <c r="I7" s="15">
        <v>0.3</v>
      </c>
      <c r="J7" s="16">
        <v>12.9</v>
      </c>
    </row>
    <row r="8" spans="1:10" x14ac:dyDescent="0.35">
      <c r="A8" s="10"/>
      <c r="B8" s="53"/>
      <c r="C8" s="53"/>
      <c r="D8" s="31"/>
      <c r="E8" s="65">
        <f t="shared" ref="E8:J8" si="0">SUM(E4:E7)</f>
        <v>662</v>
      </c>
      <c r="F8" s="14">
        <f t="shared" si="0"/>
        <v>109.54</v>
      </c>
      <c r="G8" s="18">
        <f t="shared" si="0"/>
        <v>534.34999999999991</v>
      </c>
      <c r="H8" s="18">
        <f t="shared" si="0"/>
        <v>16.935000000000002</v>
      </c>
      <c r="I8" s="18">
        <f t="shared" si="0"/>
        <v>13.23</v>
      </c>
      <c r="J8" s="19">
        <f t="shared" si="0"/>
        <v>75.515000000000001</v>
      </c>
    </row>
    <row r="9" spans="1:10" ht="15" thickBot="1" x14ac:dyDescent="0.4">
      <c r="A9" s="58"/>
      <c r="B9" s="33"/>
      <c r="C9" s="33"/>
      <c r="D9" s="34"/>
      <c r="E9" s="41"/>
      <c r="F9" s="27"/>
      <c r="G9" s="59"/>
      <c r="H9" s="60"/>
      <c r="I9" s="60"/>
      <c r="J9" s="61"/>
    </row>
    <row r="10" spans="1:10" x14ac:dyDescent="0.35">
      <c r="A10" s="11" t="s">
        <v>9</v>
      </c>
      <c r="B10" s="43" t="s">
        <v>23</v>
      </c>
      <c r="C10" s="54" t="s">
        <v>24</v>
      </c>
      <c r="D10" s="45" t="s">
        <v>30</v>
      </c>
      <c r="E10" s="44">
        <v>215</v>
      </c>
      <c r="F10" s="42">
        <f>0.215*170</f>
        <v>36.549999999999997</v>
      </c>
      <c r="G10" s="47">
        <f>43*2.15</f>
        <v>92.45</v>
      </c>
      <c r="H10" s="47">
        <f>0.9*2.15</f>
        <v>1.9350000000000001</v>
      </c>
      <c r="I10" s="47">
        <f>0.2*2.15</f>
        <v>0.43</v>
      </c>
      <c r="J10" s="48">
        <f>8.1*2.15</f>
        <v>17.414999999999999</v>
      </c>
    </row>
    <row r="11" spans="1:10" x14ac:dyDescent="0.35">
      <c r="A11" s="62"/>
      <c r="B11" s="55" t="s">
        <v>20</v>
      </c>
      <c r="C11" s="26" t="s">
        <v>35</v>
      </c>
      <c r="D11" s="31" t="s">
        <v>36</v>
      </c>
      <c r="E11" s="39">
        <v>225</v>
      </c>
      <c r="F11" s="13">
        <v>23.81</v>
      </c>
      <c r="G11" s="20">
        <v>146.19999999999999</v>
      </c>
      <c r="H11" s="20">
        <v>8</v>
      </c>
      <c r="I11" s="20">
        <v>8.8000000000000007</v>
      </c>
      <c r="J11" s="21">
        <v>7.3</v>
      </c>
    </row>
    <row r="12" spans="1:10" x14ac:dyDescent="0.35">
      <c r="A12" s="62"/>
      <c r="B12" s="55" t="s">
        <v>29</v>
      </c>
      <c r="C12" s="49" t="s">
        <v>27</v>
      </c>
      <c r="D12" s="30" t="s">
        <v>28</v>
      </c>
      <c r="E12" s="40">
        <v>155</v>
      </c>
      <c r="F12" s="14">
        <v>50.25</v>
      </c>
      <c r="G12" s="50">
        <v>188.9</v>
      </c>
      <c r="H12" s="50">
        <v>13.5</v>
      </c>
      <c r="I12" s="50">
        <v>13.5</v>
      </c>
      <c r="J12" s="51">
        <v>3.1</v>
      </c>
    </row>
    <row r="13" spans="1:10" x14ac:dyDescent="0.35">
      <c r="A13" s="10"/>
      <c r="B13" s="26" t="s">
        <v>22</v>
      </c>
      <c r="C13" s="29" t="s">
        <v>25</v>
      </c>
      <c r="D13" s="30" t="s">
        <v>26</v>
      </c>
      <c r="E13" s="40">
        <v>150</v>
      </c>
      <c r="F13" s="14">
        <v>10.220000000000001</v>
      </c>
      <c r="G13" s="18">
        <f>1625*0.15</f>
        <v>243.75</v>
      </c>
      <c r="H13" s="18">
        <f>57.32*0.15</f>
        <v>8.597999999999999</v>
      </c>
      <c r="I13" s="18">
        <f>40.62*0.15</f>
        <v>6.0929999999999991</v>
      </c>
      <c r="J13" s="19">
        <f>257.61*0.15</f>
        <v>38.641500000000001</v>
      </c>
    </row>
    <row r="14" spans="1:10" x14ac:dyDescent="0.35">
      <c r="A14" s="10"/>
      <c r="B14" s="17" t="s">
        <v>15</v>
      </c>
      <c r="C14" s="63" t="s">
        <v>37</v>
      </c>
      <c r="D14" s="30" t="s">
        <v>38</v>
      </c>
      <c r="E14" s="40">
        <v>207</v>
      </c>
      <c r="F14" s="14">
        <v>3.51</v>
      </c>
      <c r="G14" s="20">
        <v>27.9</v>
      </c>
      <c r="H14" s="20">
        <v>0.3</v>
      </c>
      <c r="I14" s="20">
        <v>0</v>
      </c>
      <c r="J14" s="21">
        <v>6.7</v>
      </c>
    </row>
    <row r="15" spans="1:10" x14ac:dyDescent="0.35">
      <c r="A15" s="10"/>
      <c r="B15" s="53" t="s">
        <v>17</v>
      </c>
      <c r="C15" s="53" t="s">
        <v>18</v>
      </c>
      <c r="D15" s="30" t="s">
        <v>19</v>
      </c>
      <c r="E15" s="57">
        <v>30</v>
      </c>
      <c r="F15" s="12">
        <v>2.84</v>
      </c>
      <c r="G15" s="15">
        <v>63</v>
      </c>
      <c r="H15" s="15">
        <v>1.8</v>
      </c>
      <c r="I15" s="15">
        <v>0.3</v>
      </c>
      <c r="J15" s="16">
        <v>12.9</v>
      </c>
    </row>
    <row r="16" spans="1:10" x14ac:dyDescent="0.35">
      <c r="A16" s="10"/>
      <c r="B16" s="32"/>
      <c r="C16" s="32"/>
      <c r="D16" s="46"/>
      <c r="E16" s="64">
        <f>SUM(E10:E15)</f>
        <v>982</v>
      </c>
      <c r="F16" s="12">
        <f t="shared" ref="F16:J16" si="1">SUM(F10:F15)</f>
        <v>127.18</v>
      </c>
      <c r="G16" s="35">
        <f t="shared" si="1"/>
        <v>762.19999999999993</v>
      </c>
      <c r="H16" s="35">
        <f t="shared" si="1"/>
        <v>34.132999999999996</v>
      </c>
      <c r="I16" s="36">
        <f t="shared" si="1"/>
        <v>29.123000000000001</v>
      </c>
      <c r="J16" s="37">
        <f t="shared" si="1"/>
        <v>86.056500000000014</v>
      </c>
    </row>
    <row r="17" spans="1:10" ht="15" thickBot="1" x14ac:dyDescent="0.4">
      <c r="A17" s="38"/>
      <c r="B17" s="33"/>
      <c r="C17" s="33"/>
      <c r="D17" s="34"/>
      <c r="E17" s="41"/>
      <c r="F17" s="25"/>
      <c r="G17" s="22"/>
      <c r="H17" s="23"/>
      <c r="I17" s="23"/>
      <c r="J17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Кривошеева</cp:lastModifiedBy>
  <cp:lastPrinted>2021-05-18T10:32:40Z</cp:lastPrinted>
  <dcterms:created xsi:type="dcterms:W3CDTF">2015-06-05T18:19:34Z</dcterms:created>
  <dcterms:modified xsi:type="dcterms:W3CDTF">2024-02-09T09:26:53Z</dcterms:modified>
</cp:coreProperties>
</file>