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J7" i="1"/>
  <c r="I7" i="1"/>
  <c r="H7" i="1"/>
  <c r="G7" i="1"/>
  <c r="F7" i="1"/>
  <c r="F9" i="1" s="1"/>
  <c r="J4" i="1"/>
  <c r="I4" i="1"/>
  <c r="H4" i="1"/>
  <c r="G4" i="1"/>
  <c r="E17" i="1" l="1"/>
  <c r="I17" i="1"/>
  <c r="G17" i="1"/>
  <c r="F17" i="1"/>
  <c r="J11" i="1"/>
  <c r="J17" i="1" s="1"/>
  <c r="I11" i="1"/>
  <c r="H11" i="1"/>
  <c r="H17" i="1" s="1"/>
  <c r="G1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<sst xmlns="http://schemas.openxmlformats.org/spreadsheetml/2006/main" count="50" uniqueCount="44">
  <si>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</si>
  <si>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</si>
  <si>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</si>
  <si>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</si>
  <si>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</si>
  <si>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</si>
  <si>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</si>
  <si>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</si>
  <si>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</si>
  <si>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</si>
  <si>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</si>
  <si>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</si>
  <si>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</si>
  <si>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</si>
  <si>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</si>
  <si>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</si>
  <si>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</si>
  <si>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</si>
  <si>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</si>
  <si>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</si>
  <si>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</si>
  <si>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</si>
  <si>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гарнир</t>
  </si>
  <si>
    <t>2 блюдо</t>
  </si>
  <si>
    <t>2024-02-13</t>
  </si>
  <si>
    <t>закуска</t>
  </si>
  <si>
    <t>Т.32 сб.1981 г.</t>
  </si>
  <si>
    <t>Томаты консервированные</t>
  </si>
  <si>
    <t>№ 54-11м-2020</t>
  </si>
  <si>
    <t>Плов из отварной говядины</t>
  </si>
  <si>
    <t>КО</t>
  </si>
  <si>
    <t>Напиток мандариновый</t>
  </si>
  <si>
    <t>сладкое</t>
  </si>
  <si>
    <t>Конфеты</t>
  </si>
  <si>
    <t>№ 47 сб.2011г.</t>
  </si>
  <si>
    <t>Салат из квашеной капусты</t>
  </si>
  <si>
    <t>№ 96,241 сб.2011г.</t>
  </si>
  <si>
    <t>Рассольник ленинград. с говядиной отв.</t>
  </si>
  <si>
    <t>№ 267 сб.2011г.</t>
  </si>
  <si>
    <t>Шницель  из свинины</t>
  </si>
  <si>
    <t>№ 310 сб.2011г.</t>
  </si>
  <si>
    <t>Картофель отварной</t>
  </si>
  <si>
    <t>№ 54-4хн-2020</t>
  </si>
  <si>
    <t>Компот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</si>
</sst>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3" xfId="2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2" fontId="4" fillId="2" borderId="24" xfId="1" applyNumberFormat="1" applyFont="1" applyFill="1" applyBorder="1" applyAlignment="1"/>
    <xf numFmtId="0" fontId="4" fillId="2" borderId="31" xfId="2" applyNumberFormat="1" applyFont="1" applyFill="1" applyBorder="1" applyAlignment="1">
      <alignment horizontal="center"/>
    </xf>
    <xf numFmtId="0" fontId="4" fillId="2" borderId="29" xfId="0" applyFont="1" applyFill="1" applyBorder="1"/>
    <xf numFmtId="0" fontId="4" fillId="2" borderId="30" xfId="0" applyFont="1" applyFill="1" applyBorder="1"/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33" xfId="0" applyFont="1" applyFill="1" applyBorder="1"/>
    <xf numFmtId="0" fontId="1" fillId="2" borderId="32" xfId="0" applyFont="1" applyFill="1" applyBorder="1"/>
    <xf numFmtId="0" fontId="1" fillId="0" borderId="12" xfId="0" applyFont="1" applyBorder="1"/>
    <xf numFmtId="0" fontId="1" fillId="2" borderId="3" xfId="0" applyFont="1" applyFill="1" applyBorder="1" applyAlignment="1">
      <alignment horizontal="center"/>
    </xf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4" xfId="0" applyFont="1" applyBorder="1"/>
    <xf numFmtId="1" fontId="4" fillId="2" borderId="1" xfId="1" applyNumberFormat="1" applyFont="1" applyFill="1" applyBorder="1" applyAlignment="1">
      <alignment horizontal="center"/>
    </xf>
    <xf numFmtId="0" fontId="1" fillId="0" borderId="35" xfId="0" applyFont="1" applyBorder="1"/>
    <xf numFmtId="0" fontId="1" fillId="2" borderId="0" xfId="0" applyFont="1" applyFill="1" applyBorder="1"/>
    <xf numFmtId="2" fontId="4" fillId="2" borderId="1" xfId="1" applyNumberFormat="1" applyFont="1" applyFill="1" applyBorder="1"/>
    <xf numFmtId="0" fontId="4" fillId="2" borderId="7" xfId="1" applyFont="1" applyFill="1" applyBorder="1"/>
    <xf numFmtId="0" fontId="4" fillId="2" borderId="36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32" xfId="0" applyFont="1" applyBorder="1"/>
    <xf numFmtId="0" fontId="4" fillId="0" borderId="13" xfId="0" applyFont="1" applyBorder="1"/>
    <xf numFmtId="0" fontId="4" fillId="2" borderId="37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4" fillId="2" borderId="33" xfId="2" applyNumberFormat="1" applyFont="1" applyFill="1" applyBorder="1" applyAlignment="1">
      <alignment horizontal="center"/>
    </xf>
    <xf numFmtId="0" fontId="4" fillId="0" borderId="12" xfId="0" applyFont="1" applyBorder="1"/>
    <xf numFmtId="0" fontId="4" fillId="2" borderId="7" xfId="2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38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39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6" fillId="0" borderId="4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E17" sqref="E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7" t="s">
        <v>13</v>
      </c>
      <c r="C1" s="78"/>
      <c r="D1" s="79"/>
      <c r="E1" s="1" t="s">
        <v>10</v>
      </c>
      <c r="F1" s="2"/>
      <c r="G1" s="1"/>
      <c r="H1" s="1"/>
      <c r="I1" s="1" t="s">
        <v>1</v>
      </c>
      <c r="J1" s="3" t="s">
        <v>24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55" t="s">
        <v>14</v>
      </c>
      <c r="B4" s="49" t="s">
        <v>25</v>
      </c>
      <c r="C4" s="57" t="s">
        <v>26</v>
      </c>
      <c r="D4" s="41" t="s">
        <v>27</v>
      </c>
      <c r="E4" s="40">
        <v>60</v>
      </c>
      <c r="F4" s="39">
        <v>20.52</v>
      </c>
      <c r="G4" s="43">
        <f>16*0.6</f>
        <v>9.6</v>
      </c>
      <c r="H4" s="43">
        <f>0.8*0.6</f>
        <v>0.48</v>
      </c>
      <c r="I4" s="43">
        <f>0.3*0.6</f>
        <v>0.18</v>
      </c>
      <c r="J4" s="44">
        <f>1.6*0.6</f>
        <v>0.96</v>
      </c>
    </row>
    <row r="5" spans="1:10" x14ac:dyDescent="0.35">
      <c r="A5" s="55"/>
      <c r="B5" s="49" t="s">
        <v>21</v>
      </c>
      <c r="C5" s="58" t="s">
        <v>28</v>
      </c>
      <c r="D5" s="28" t="s">
        <v>29</v>
      </c>
      <c r="E5" s="37">
        <v>200</v>
      </c>
      <c r="F5" s="59">
        <v>55.42</v>
      </c>
      <c r="G5" s="45">
        <v>354.4</v>
      </c>
      <c r="H5" s="45">
        <v>15.2</v>
      </c>
      <c r="I5" s="45">
        <v>15.6</v>
      </c>
      <c r="J5" s="46">
        <v>41.6</v>
      </c>
    </row>
    <row r="6" spans="1:10" x14ac:dyDescent="0.35">
      <c r="A6" s="55"/>
      <c r="B6" s="26" t="s">
        <v>15</v>
      </c>
      <c r="C6" s="26" t="s">
        <v>30</v>
      </c>
      <c r="D6" s="60" t="s">
        <v>31</v>
      </c>
      <c r="E6" s="61">
        <v>200</v>
      </c>
      <c r="F6" s="12">
        <v>6.61</v>
      </c>
      <c r="G6" s="18">
        <v>105.22</v>
      </c>
      <c r="H6" s="62">
        <v>0.2</v>
      </c>
      <c r="I6" s="62">
        <v>0</v>
      </c>
      <c r="J6" s="63">
        <v>25.73</v>
      </c>
    </row>
    <row r="7" spans="1:10" x14ac:dyDescent="0.35">
      <c r="A7" s="55"/>
      <c r="B7" s="64" t="s">
        <v>32</v>
      </c>
      <c r="C7" s="17" t="s">
        <v>18</v>
      </c>
      <c r="D7" s="65" t="s">
        <v>33</v>
      </c>
      <c r="E7" s="37">
        <v>30</v>
      </c>
      <c r="F7" s="14">
        <f>0.03*420</f>
        <v>12.6</v>
      </c>
      <c r="G7" s="20">
        <f>400*0.3</f>
        <v>120</v>
      </c>
      <c r="H7" s="20">
        <f>2.5*0.3</f>
        <v>0.75</v>
      </c>
      <c r="I7" s="20">
        <f>9*0.3</f>
        <v>2.6999999999999997</v>
      </c>
      <c r="J7" s="21">
        <f>77*0.3</f>
        <v>23.099999999999998</v>
      </c>
    </row>
    <row r="8" spans="1:10" x14ac:dyDescent="0.35">
      <c r="A8" s="10"/>
      <c r="B8" s="48" t="s">
        <v>17</v>
      </c>
      <c r="C8" s="48" t="s">
        <v>18</v>
      </c>
      <c r="D8" s="28" t="s">
        <v>19</v>
      </c>
      <c r="E8" s="50">
        <v>30</v>
      </c>
      <c r="F8" s="12">
        <v>2.84</v>
      </c>
      <c r="G8" s="15">
        <v>63</v>
      </c>
      <c r="H8" s="15">
        <v>1.8</v>
      </c>
      <c r="I8" s="15">
        <v>0.3</v>
      </c>
      <c r="J8" s="16">
        <v>12.9</v>
      </c>
    </row>
    <row r="9" spans="1:10" x14ac:dyDescent="0.35">
      <c r="A9" s="10"/>
      <c r="B9" s="48"/>
      <c r="C9" s="48"/>
      <c r="D9" s="29"/>
      <c r="E9" s="56">
        <f>SUM(E4:E8)</f>
        <v>520</v>
      </c>
      <c r="F9" s="14">
        <f>SUM(F4:F8)</f>
        <v>97.99</v>
      </c>
      <c r="G9" s="18">
        <f>SUM(G4:G8)</f>
        <v>652.22</v>
      </c>
      <c r="H9" s="18">
        <f>SUM(H4:H8)</f>
        <v>18.43</v>
      </c>
      <c r="I9" s="18">
        <f>SUM(I4:I8)</f>
        <v>18.78</v>
      </c>
      <c r="J9" s="19">
        <f>SUM(J4:J8)</f>
        <v>104.29</v>
      </c>
    </row>
    <row r="10" spans="1:10" ht="15" thickBot="1" x14ac:dyDescent="0.4">
      <c r="A10" s="51"/>
      <c r="B10" s="31"/>
      <c r="C10" s="31"/>
      <c r="D10" s="32"/>
      <c r="E10" s="38"/>
      <c r="F10" s="27"/>
      <c r="G10" s="52"/>
      <c r="H10" s="53"/>
      <c r="I10" s="53"/>
      <c r="J10" s="54"/>
    </row>
    <row r="11" spans="1:10" ht="15.5" x14ac:dyDescent="0.35">
      <c r="A11" s="11" t="s">
        <v>9</v>
      </c>
      <c r="B11" s="49" t="s">
        <v>25</v>
      </c>
      <c r="C11" s="47" t="s">
        <v>34</v>
      </c>
      <c r="D11" s="41" t="s">
        <v>35</v>
      </c>
      <c r="E11" s="66">
        <v>60</v>
      </c>
      <c r="F11" s="39">
        <v>15.7</v>
      </c>
      <c r="G11" s="67">
        <f>142.8*0.6</f>
        <v>85.68</v>
      </c>
      <c r="H11" s="67">
        <f>2.6*0.6</f>
        <v>1.56</v>
      </c>
      <c r="I11" s="67">
        <f>10.1*0.6</f>
        <v>6.06</v>
      </c>
      <c r="J11" s="80">
        <f>10.3*0.6</f>
        <v>6.1800000000000006</v>
      </c>
    </row>
    <row r="12" spans="1:10" x14ac:dyDescent="0.35">
      <c r="A12" s="55"/>
      <c r="B12" s="49" t="s">
        <v>20</v>
      </c>
      <c r="C12" s="26" t="s">
        <v>36</v>
      </c>
      <c r="D12" s="29" t="s">
        <v>37</v>
      </c>
      <c r="E12" s="68">
        <v>213</v>
      </c>
      <c r="F12" s="13">
        <v>23.76</v>
      </c>
      <c r="G12" s="20">
        <v>122.2</v>
      </c>
      <c r="H12" s="20">
        <v>5.14</v>
      </c>
      <c r="I12" s="20">
        <v>6.5</v>
      </c>
      <c r="J12" s="21">
        <v>9.5</v>
      </c>
    </row>
    <row r="13" spans="1:10" x14ac:dyDescent="0.35">
      <c r="A13" s="55"/>
      <c r="B13" s="49" t="s">
        <v>23</v>
      </c>
      <c r="C13" s="26" t="s">
        <v>38</v>
      </c>
      <c r="D13" s="69" t="s">
        <v>39</v>
      </c>
      <c r="E13" s="70">
        <v>90</v>
      </c>
      <c r="F13" s="59">
        <v>42.3</v>
      </c>
      <c r="G13" s="20">
        <v>274.5</v>
      </c>
      <c r="H13" s="20">
        <v>12.15</v>
      </c>
      <c r="I13" s="20">
        <v>13.41</v>
      </c>
      <c r="J13" s="21">
        <v>6.66</v>
      </c>
    </row>
    <row r="14" spans="1:10" ht="15.5" x14ac:dyDescent="0.35">
      <c r="A14" s="10"/>
      <c r="B14" s="26" t="s">
        <v>22</v>
      </c>
      <c r="C14" s="26" t="s">
        <v>40</v>
      </c>
      <c r="D14" s="28" t="s">
        <v>41</v>
      </c>
      <c r="E14" s="70">
        <v>150</v>
      </c>
      <c r="F14" s="14">
        <v>15.3</v>
      </c>
      <c r="G14" s="67">
        <v>150</v>
      </c>
      <c r="H14" s="67">
        <v>2.9</v>
      </c>
      <c r="I14" s="67">
        <v>5.6</v>
      </c>
      <c r="J14" s="80">
        <v>20</v>
      </c>
    </row>
    <row r="15" spans="1:10" x14ac:dyDescent="0.35">
      <c r="A15" s="10"/>
      <c r="B15" s="26" t="s">
        <v>15</v>
      </c>
      <c r="C15" s="71" t="s">
        <v>42</v>
      </c>
      <c r="D15" s="28" t="s">
        <v>43</v>
      </c>
      <c r="E15" s="70">
        <v>200</v>
      </c>
      <c r="F15" s="14">
        <v>12.72</v>
      </c>
      <c r="G15" s="20">
        <v>42.6</v>
      </c>
      <c r="H15" s="45">
        <v>0.2</v>
      </c>
      <c r="I15" s="45">
        <v>0.1</v>
      </c>
      <c r="J15" s="46">
        <v>10.199999999999999</v>
      </c>
    </row>
    <row r="16" spans="1:10" x14ac:dyDescent="0.35">
      <c r="A16" s="10"/>
      <c r="B16" s="48" t="s">
        <v>17</v>
      </c>
      <c r="C16" s="17" t="s">
        <v>18</v>
      </c>
      <c r="D16" s="28" t="s">
        <v>19</v>
      </c>
      <c r="E16" s="72">
        <v>30</v>
      </c>
      <c r="F16" s="12">
        <v>2.84</v>
      </c>
      <c r="G16" s="15">
        <v>63</v>
      </c>
      <c r="H16" s="15">
        <v>1.8</v>
      </c>
      <c r="I16" s="15">
        <v>0.3</v>
      </c>
      <c r="J16" s="16">
        <v>12.9</v>
      </c>
    </row>
    <row r="17" spans="1:10" x14ac:dyDescent="0.35">
      <c r="A17" s="10"/>
      <c r="B17" s="30"/>
      <c r="C17" s="73"/>
      <c r="D17" s="42"/>
      <c r="E17" s="74">
        <f>SUM(E11:E16)</f>
        <v>743</v>
      </c>
      <c r="F17" s="12">
        <f t="shared" ref="F17:J17" si="0">SUM(F11:F16)</f>
        <v>112.61999999999999</v>
      </c>
      <c r="G17" s="33">
        <f t="shared" si="0"/>
        <v>737.98</v>
      </c>
      <c r="H17" s="33">
        <f t="shared" si="0"/>
        <v>23.75</v>
      </c>
      <c r="I17" s="34">
        <f t="shared" si="0"/>
        <v>31.970000000000002</v>
      </c>
      <c r="J17" s="35">
        <f t="shared" si="0"/>
        <v>65.440000000000012</v>
      </c>
    </row>
    <row r="18" spans="1:10" ht="15" thickBot="1" x14ac:dyDescent="0.4">
      <c r="A18" s="36"/>
      <c r="B18" s="31"/>
      <c r="C18" s="75"/>
      <c r="D18" s="32"/>
      <c r="E18" s="76"/>
      <c r="F18" s="25"/>
      <c r="G18" s="22"/>
      <c r="H18" s="23"/>
      <c r="I18" s="23"/>
      <c r="J1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2024-02-12T06:10:58Z</dcterms:modified>
</cp:coreProperties>
</file>