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/>
  <c r="J16" i="1"/>
  <c r="I16" i="1"/>
  <c r="H16" i="1"/>
  <c r="G16" i="1"/>
  <c r="F16" i="1"/>
  <c r="J10" i="1"/>
  <c r="I10" i="1"/>
  <c r="H10" i="1"/>
  <c r="G10" i="1"/>
  <c r="J8" i="1"/>
  <c r="H8" i="1"/>
  <c r="G8" i="1"/>
  <c r="F8" i="1"/>
  <c r="J4" i="1"/>
  <c r="I4" i="1"/>
  <c r="I8" i="1" s="1"/>
  <c r="H4" i="1"/>
  <c r="G4" i="1"/>
  <c r="F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<sst xmlns="http://schemas.openxmlformats.org/spreadsheetml/2006/main" count="47" uniqueCount="42">
  <si>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</si>
  <si>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</si>
  <si>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</si>
  <si>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</si>
  <si>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</si>
  <si>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</si>
  <si>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</si>
  <si>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</si>
  <si>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</si>
  <si>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</si>
  <si>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</si>
  <si>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</si>
  <si>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</si>
  <si>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</si>
  <si>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</si>
  <si>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</si>
  <si>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</si>
  <si>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</si>
  <si>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</si>
  <si>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</si>
  <si>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</si>
  <si>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</si>
  <si>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</si>
  <si>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гор.блюдо</t>
  </si>
  <si>
    <t>гарнир</t>
  </si>
  <si>
    <t>фрукты</t>
  </si>
  <si>
    <t>Мандарин</t>
  </si>
  <si>
    <t>№ 54-12м-2020</t>
  </si>
  <si>
    <t>Плов из птицы</t>
  </si>
  <si>
    <t>№ 54-4гн-2020</t>
  </si>
  <si>
    <t>Чай с мёдом, лимоном</t>
  </si>
  <si>
    <t>№ 47 сб.2011г.</t>
  </si>
  <si>
    <t>Салат из квашеной капусты</t>
  </si>
  <si>
    <t>№ 99 сб.2011г.</t>
  </si>
  <si>
    <t>Рассольник ленинграский с  птицей отварной</t>
  </si>
  <si>
    <t>№ 703 сб. 1981г.</t>
  </si>
  <si>
    <t>Птица тушёная в соусе</t>
  </si>
  <si>
    <t>№ 309 сб.2011г.</t>
  </si>
  <si>
    <t>Макаронные изделия отварные</t>
  </si>
  <si>
    <t>№ 54-6хн-2020</t>
  </si>
  <si>
    <t>Компот из изюма</t>
  </si>
  <si>
    <t>2024-02-26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</si>
</sst>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3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5" xfId="1" applyNumberFormat="1" applyFont="1" applyFill="1" applyBorder="1" applyAlignment="1"/>
    <xf numFmtId="0" fontId="4" fillId="2" borderId="13" xfId="0" applyFont="1" applyFill="1" applyBorder="1"/>
    <xf numFmtId="0" fontId="4" fillId="2" borderId="12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2" fontId="4" fillId="2" borderId="24" xfId="1" applyNumberFormat="1" applyFont="1" applyFill="1" applyBorder="1" applyAlignment="1"/>
    <xf numFmtId="0" fontId="4" fillId="2" borderId="28" xfId="0" applyFont="1" applyFill="1" applyBorder="1"/>
    <xf numFmtId="0" fontId="1" fillId="2" borderId="29" xfId="0" applyFont="1" applyFill="1" applyBorder="1"/>
    <xf numFmtId="0" fontId="1" fillId="0" borderId="19" xfId="0" applyFont="1" applyBorder="1"/>
    <xf numFmtId="2" fontId="4" fillId="2" borderId="23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5" fillId="0" borderId="30" xfId="0" applyFont="1" applyBorder="1"/>
    <xf numFmtId="0" fontId="1" fillId="2" borderId="28" xfId="0" applyFont="1" applyFill="1" applyBorder="1"/>
    <xf numFmtId="0" fontId="1" fillId="2" borderId="14" xfId="0" applyFont="1" applyFill="1" applyBorder="1"/>
    <xf numFmtId="0" fontId="5" fillId="0" borderId="0" xfId="0" applyFont="1" applyBorder="1"/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4" fillId="2" borderId="31" xfId="2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12" xfId="0" applyFont="1" applyBorder="1"/>
    <xf numFmtId="164" fontId="4" fillId="2" borderId="24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0" fontId="1" fillId="0" borderId="7" xfId="0" applyFont="1" applyBorder="1"/>
    <xf numFmtId="0" fontId="4" fillId="2" borderId="35" xfId="0" applyFont="1" applyFill="1" applyBorder="1"/>
    <xf numFmtId="0" fontId="4" fillId="2" borderId="3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38" xfId="0" applyFont="1" applyFill="1" applyBorder="1"/>
    <xf numFmtId="0" fontId="4" fillId="2" borderId="38" xfId="0" applyFont="1" applyFill="1" applyBorder="1"/>
    <xf numFmtId="0" fontId="4" fillId="2" borderId="39" xfId="2" applyNumberFormat="1" applyFont="1" applyFill="1" applyBorder="1" applyAlignment="1">
      <alignment horizontal="center"/>
    </xf>
    <xf numFmtId="0" fontId="1" fillId="0" borderId="18" xfId="0" applyFont="1" applyBorder="1"/>
    <xf numFmtId="0" fontId="4" fillId="0" borderId="7" xfId="0" applyFont="1" applyBorder="1"/>
    <xf numFmtId="2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0" xfId="0" applyFont="1" applyFill="1" applyBorder="1"/>
    <xf numFmtId="0" fontId="1" fillId="2" borderId="36" xfId="0" applyNumberFormat="1" applyFont="1" applyFill="1" applyBorder="1" applyAlignment="1" applyProtection="1">
      <alignment horizontal="center"/>
      <protection locked="0"/>
    </xf>
    <xf numFmtId="2" fontId="4" fillId="2" borderId="24" xfId="1" applyNumberFormat="1" applyFont="1" applyFill="1" applyBorder="1" applyAlignment="1">
      <alignment horizontal="right"/>
    </xf>
    <xf numFmtId="164" fontId="6" fillId="0" borderId="24" xfId="0" applyNumberFormat="1" applyFont="1" applyFill="1" applyBorder="1" applyAlignment="1">
      <alignment horizontal="right"/>
    </xf>
    <xf numFmtId="164" fontId="6" fillId="0" borderId="25" xfId="0" applyNumberFormat="1" applyFont="1" applyFill="1" applyBorder="1" applyAlignment="1">
      <alignment horizontal="right"/>
    </xf>
    <xf numFmtId="0" fontId="4" fillId="2" borderId="37" xfId="2" applyNumberFormat="1" applyFont="1" applyFill="1" applyBorder="1" applyAlignment="1">
      <alignment horizontal="center"/>
    </xf>
    <xf numFmtId="2" fontId="4" fillId="2" borderId="22" xfId="1" applyNumberFormat="1" applyFont="1" applyFill="1" applyBorder="1" applyAlignment="1"/>
    <xf numFmtId="164" fontId="4" fillId="2" borderId="22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2" fontId="1" fillId="0" borderId="29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29" xfId="0" applyFont="1" applyBorder="1"/>
    <xf numFmtId="0" fontId="4" fillId="2" borderId="29" xfId="2" applyNumberFormat="1" applyFont="1" applyFill="1" applyBorder="1" applyAlignment="1">
      <alignment horizontal="center"/>
    </xf>
    <xf numFmtId="0" fontId="4" fillId="2" borderId="41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G7" sqref="G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58" t="s">
        <v>13</v>
      </c>
      <c r="C1" s="59"/>
      <c r="D1" s="60"/>
      <c r="E1" s="1" t="s">
        <v>10</v>
      </c>
      <c r="F1" s="2"/>
      <c r="G1" s="1"/>
      <c r="H1" s="1"/>
      <c r="I1" s="1" t="s">
        <v>1</v>
      </c>
      <c r="J1" s="3" t="s">
        <v>41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45" t="s">
        <v>14</v>
      </c>
      <c r="B4" s="61" t="s">
        <v>25</v>
      </c>
      <c r="C4" s="61" t="s">
        <v>18</v>
      </c>
      <c r="D4" s="62" t="s">
        <v>26</v>
      </c>
      <c r="E4" s="63">
        <v>115</v>
      </c>
      <c r="F4" s="35">
        <f>0.115*215</f>
        <v>24.725000000000001</v>
      </c>
      <c r="G4" s="52">
        <f>38*1.15</f>
        <v>43.699999999999996</v>
      </c>
      <c r="H4" s="52">
        <f>0.8*1.15</f>
        <v>0.91999999999999993</v>
      </c>
      <c r="I4" s="52">
        <f>0.2*1.15</f>
        <v>0.22999999999999998</v>
      </c>
      <c r="J4" s="53">
        <f>7.5*1.15</f>
        <v>8.625</v>
      </c>
    </row>
    <row r="5" spans="1:10" x14ac:dyDescent="0.35">
      <c r="A5" s="10"/>
      <c r="B5" s="51" t="s">
        <v>23</v>
      </c>
      <c r="C5" s="64" t="s">
        <v>27</v>
      </c>
      <c r="D5" s="65" t="s">
        <v>28</v>
      </c>
      <c r="E5" s="48">
        <v>200</v>
      </c>
      <c r="F5" s="13">
        <v>60.28</v>
      </c>
      <c r="G5" s="18">
        <v>314.60000000000002</v>
      </c>
      <c r="H5" s="18">
        <v>27.3</v>
      </c>
      <c r="I5" s="18">
        <v>8.1</v>
      </c>
      <c r="J5" s="17">
        <v>33.200000000000003</v>
      </c>
    </row>
    <row r="6" spans="1:10" x14ac:dyDescent="0.35">
      <c r="A6" s="45"/>
      <c r="B6" s="16" t="s">
        <v>15</v>
      </c>
      <c r="C6" s="66" t="s">
        <v>29</v>
      </c>
      <c r="D6" s="26" t="s">
        <v>30</v>
      </c>
      <c r="E6" s="56">
        <v>207</v>
      </c>
      <c r="F6" s="13">
        <v>8.0500000000000007</v>
      </c>
      <c r="G6" s="18">
        <v>37.9</v>
      </c>
      <c r="H6" s="18">
        <v>0.4</v>
      </c>
      <c r="I6" s="18">
        <v>0</v>
      </c>
      <c r="J6" s="19">
        <v>9.1</v>
      </c>
    </row>
    <row r="7" spans="1:10" x14ac:dyDescent="0.35">
      <c r="A7" s="45"/>
      <c r="B7" s="37" t="s">
        <v>17</v>
      </c>
      <c r="C7" s="37" t="s">
        <v>18</v>
      </c>
      <c r="D7" s="26" t="s">
        <v>19</v>
      </c>
      <c r="E7" s="67">
        <v>30</v>
      </c>
      <c r="F7" s="12">
        <v>2.84</v>
      </c>
      <c r="G7" s="14">
        <v>63</v>
      </c>
      <c r="H7" s="14">
        <v>1.8</v>
      </c>
      <c r="I7" s="14">
        <v>0.3</v>
      </c>
      <c r="J7" s="15">
        <v>12.9</v>
      </c>
    </row>
    <row r="8" spans="1:10" x14ac:dyDescent="0.35">
      <c r="A8" s="10"/>
      <c r="B8" s="37"/>
      <c r="C8" s="37"/>
      <c r="D8" s="27"/>
      <c r="E8" s="46">
        <f>SUM(E2:E7)</f>
        <v>552</v>
      </c>
      <c r="F8" s="13">
        <f>SUM(F4:F7)</f>
        <v>95.894999999999996</v>
      </c>
      <c r="G8" s="57">
        <f>SUM(G4:G7)</f>
        <v>459.2</v>
      </c>
      <c r="H8" s="57">
        <f>SUM(H4:H7)</f>
        <v>30.419999999999998</v>
      </c>
      <c r="I8" s="57">
        <f>SUM(I4:I7)</f>
        <v>8.6300000000000008</v>
      </c>
      <c r="J8" s="17">
        <f>SUM(J4:J7)</f>
        <v>63.825000000000003</v>
      </c>
    </row>
    <row r="9" spans="1:10" ht="15" thickBot="1" x14ac:dyDescent="0.4">
      <c r="A9" s="38"/>
      <c r="B9" s="29"/>
      <c r="C9" s="44"/>
      <c r="D9" s="30"/>
      <c r="E9" s="50"/>
      <c r="F9" s="25"/>
      <c r="G9" s="39"/>
      <c r="H9" s="40"/>
      <c r="I9" s="40"/>
      <c r="J9" s="41"/>
    </row>
    <row r="10" spans="1:10" ht="15.5" x14ac:dyDescent="0.35">
      <c r="A10" s="11" t="s">
        <v>9</v>
      </c>
      <c r="B10" s="61" t="s">
        <v>22</v>
      </c>
      <c r="C10" s="68" t="s">
        <v>31</v>
      </c>
      <c r="D10" s="62" t="s">
        <v>32</v>
      </c>
      <c r="E10" s="69">
        <v>60</v>
      </c>
      <c r="F10" s="70">
        <v>15.7</v>
      </c>
      <c r="G10" s="71">
        <f>142.8*0.6</f>
        <v>85.68</v>
      </c>
      <c r="H10" s="71">
        <f>2.6*0.6</f>
        <v>1.56</v>
      </c>
      <c r="I10" s="71">
        <f>10.1*0.6</f>
        <v>6.06</v>
      </c>
      <c r="J10" s="72">
        <f>10.3*0.6</f>
        <v>6.1800000000000006</v>
      </c>
    </row>
    <row r="11" spans="1:10" x14ac:dyDescent="0.35">
      <c r="A11" s="42"/>
      <c r="B11" s="51" t="s">
        <v>20</v>
      </c>
      <c r="C11" s="54" t="s">
        <v>33</v>
      </c>
      <c r="D11" s="27" t="s">
        <v>34</v>
      </c>
      <c r="E11" s="73">
        <v>213</v>
      </c>
      <c r="F11" s="74">
        <v>19.77</v>
      </c>
      <c r="G11" s="75">
        <v>146.19999999999999</v>
      </c>
      <c r="H11" s="75">
        <v>8</v>
      </c>
      <c r="I11" s="75">
        <v>8.8000000000000007</v>
      </c>
      <c r="J11" s="76">
        <v>7.3</v>
      </c>
    </row>
    <row r="12" spans="1:10" x14ac:dyDescent="0.35">
      <c r="A12" s="42"/>
      <c r="B12" s="51" t="s">
        <v>21</v>
      </c>
      <c r="C12" s="77" t="s">
        <v>35</v>
      </c>
      <c r="D12" s="26" t="s">
        <v>36</v>
      </c>
      <c r="E12" s="56">
        <v>165</v>
      </c>
      <c r="F12" s="13">
        <v>62.19</v>
      </c>
      <c r="G12" s="78">
        <v>188.9</v>
      </c>
      <c r="H12" s="78">
        <v>13.5</v>
      </c>
      <c r="I12" s="78">
        <v>13.5</v>
      </c>
      <c r="J12" s="79">
        <v>3.1</v>
      </c>
    </row>
    <row r="13" spans="1:10" x14ac:dyDescent="0.35">
      <c r="A13" s="10"/>
      <c r="B13" s="80" t="s">
        <v>24</v>
      </c>
      <c r="C13" s="24" t="s">
        <v>37</v>
      </c>
      <c r="D13" s="55" t="s">
        <v>38</v>
      </c>
      <c r="E13" s="81">
        <v>150</v>
      </c>
      <c r="F13" s="13">
        <v>9.91</v>
      </c>
      <c r="G13" s="18">
        <v>202</v>
      </c>
      <c r="H13" s="57">
        <v>5.3</v>
      </c>
      <c r="I13" s="57">
        <v>5.5</v>
      </c>
      <c r="J13" s="17">
        <v>32.700000000000003</v>
      </c>
    </row>
    <row r="14" spans="1:10" x14ac:dyDescent="0.35">
      <c r="A14" s="10"/>
      <c r="B14" s="16" t="s">
        <v>15</v>
      </c>
      <c r="C14" s="64" t="s">
        <v>39</v>
      </c>
      <c r="D14" s="26" t="s">
        <v>40</v>
      </c>
      <c r="E14" s="82">
        <v>200</v>
      </c>
      <c r="F14" s="13">
        <v>7.54</v>
      </c>
      <c r="G14" s="57">
        <v>106.4</v>
      </c>
      <c r="H14" s="57">
        <v>0.7</v>
      </c>
      <c r="I14" s="57">
        <v>0.1</v>
      </c>
      <c r="J14" s="17">
        <v>25.6</v>
      </c>
    </row>
    <row r="15" spans="1:10" x14ac:dyDescent="0.35">
      <c r="A15" s="10"/>
      <c r="B15" s="37" t="s">
        <v>17</v>
      </c>
      <c r="C15" s="16" t="s">
        <v>18</v>
      </c>
      <c r="D15" s="55" t="s">
        <v>19</v>
      </c>
      <c r="E15" s="49">
        <v>30</v>
      </c>
      <c r="F15" s="12">
        <v>2.84</v>
      </c>
      <c r="G15" s="14">
        <v>63</v>
      </c>
      <c r="H15" s="14">
        <v>1.8</v>
      </c>
      <c r="I15" s="14">
        <v>0.3</v>
      </c>
      <c r="J15" s="15">
        <v>12.9</v>
      </c>
    </row>
    <row r="16" spans="1:10" x14ac:dyDescent="0.35">
      <c r="A16" s="10"/>
      <c r="B16" s="28"/>
      <c r="C16" s="43"/>
      <c r="D16" s="36"/>
      <c r="E16" s="46">
        <f>SUM(E10:E15)</f>
        <v>818</v>
      </c>
      <c r="F16" s="12">
        <f>SUM(F10:F15)</f>
        <v>117.95</v>
      </c>
      <c r="G16" s="31">
        <f t="shared" ref="G16:J16" si="0">SUM(G10:G15)</f>
        <v>792.18</v>
      </c>
      <c r="H16" s="31">
        <f t="shared" si="0"/>
        <v>30.860000000000003</v>
      </c>
      <c r="I16" s="32">
        <f t="shared" si="0"/>
        <v>34.26</v>
      </c>
      <c r="J16" s="33">
        <f t="shared" si="0"/>
        <v>87.78</v>
      </c>
    </row>
    <row r="17" spans="1:10" ht="15" thickBot="1" x14ac:dyDescent="0.4">
      <c r="A17" s="34"/>
      <c r="B17" s="29"/>
      <c r="C17" s="44"/>
      <c r="D17" s="30"/>
      <c r="E17" s="47"/>
      <c r="F17" s="23"/>
      <c r="G17" s="20"/>
      <c r="H17" s="21"/>
      <c r="I17" s="21"/>
      <c r="J1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2024-02-21T04:30:03Z</dcterms:modified>
</cp:coreProperties>
</file>