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9" i="1"/>
  <c r="E9" i="1"/>
  <c r="I17" i="1"/>
  <c r="H17" i="1"/>
  <c r="G17" i="1"/>
  <c r="F17" i="1"/>
  <c r="J14" i="1"/>
  <c r="I14" i="1"/>
  <c r="H14" i="1"/>
  <c r="G14" i="1"/>
  <c r="J11" i="1"/>
  <c r="J17" i="1" s="1"/>
  <c r="I11" i="1"/>
  <c r="H11" i="1"/>
  <c r="G11" i="1"/>
  <c r="I9" i="1"/>
  <c r="H9" i="1"/>
  <c r="G7" i="1"/>
  <c r="F7" i="1"/>
  <c r="J4" i="1"/>
  <c r="J9" i="1" s="1"/>
  <c r="G4" i="1"/>
  <c r="G9" i="1" s="1"/>
  <c r="F4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<sst xmlns="http://schemas.openxmlformats.org/spreadsheetml/2006/main" count="50" uniqueCount="44">
  <si>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</si>
  <si>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</si>
  <si>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</si>
  <si>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</si>
  <si>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</si>
  <si>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</si>
  <si>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</si>
  <si>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</si>
  <si>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</si>
  <si>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</si>
  <si>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</si>
  <si>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</si>
  <si>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</si>
  <si>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</si>
  <si>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</si>
  <si>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</si>
  <si>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</si>
  <si>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</si>
  <si>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</si>
  <si>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</si>
  <si>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</si>
  <si>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</si>
  <si>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</si>
  <si>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гарнир</t>
  </si>
  <si>
    <t>№ 54-2гн-2020</t>
  </si>
  <si>
    <t>Чай с сахаром</t>
  </si>
  <si>
    <t>Хлеб  ржано-пшеничный</t>
  </si>
  <si>
    <t>2024-03-12</t>
  </si>
  <si>
    <t>закуска</t>
  </si>
  <si>
    <t>Т. 32 сб.81г.</t>
  </si>
  <si>
    <t>Огурец консервированный</t>
  </si>
  <si>
    <t>№ 54-11м-2020</t>
  </si>
  <si>
    <t>Плов из отварной говядины</t>
  </si>
  <si>
    <t>сладкое</t>
  </si>
  <si>
    <t>Конфеты</t>
  </si>
  <si>
    <t>Зелёный  горошек</t>
  </si>
  <si>
    <t>№ 96 сб.2011г.</t>
  </si>
  <si>
    <t>Рассольник ленинграский с  птицей отварной</t>
  </si>
  <si>
    <t>№ 268 сб.2011г.</t>
  </si>
  <si>
    <t>Биточки из свинины</t>
  </si>
  <si>
    <t>№ 302 сб.2011г.</t>
  </si>
  <si>
    <t>Каша гречневая</t>
  </si>
  <si>
    <t>№ 342 сб.2011г.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</si>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</sst>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8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4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1" fillId="0" borderId="13" xfId="0" applyFont="1" applyBorder="1"/>
    <xf numFmtId="0" fontId="4" fillId="2" borderId="13" xfId="0" applyFont="1" applyFill="1" applyBorder="1"/>
    <xf numFmtId="0" fontId="1" fillId="2" borderId="22" xfId="0" applyFont="1" applyFill="1" applyBorder="1"/>
    <xf numFmtId="0" fontId="5" fillId="0" borderId="19" xfId="0" applyFont="1" applyBorder="1"/>
    <xf numFmtId="0" fontId="4" fillId="2" borderId="23" xfId="0" applyFont="1" applyFill="1" applyBorder="1"/>
    <xf numFmtId="0" fontId="1" fillId="2" borderId="24" xfId="0" applyFont="1" applyFill="1" applyBorder="1"/>
    <xf numFmtId="0" fontId="5" fillId="0" borderId="25" xfId="0" applyFont="1" applyBorder="1"/>
    <xf numFmtId="0" fontId="1" fillId="2" borderId="23" xfId="0" applyFont="1" applyFill="1" applyBorder="1"/>
    <xf numFmtId="0" fontId="1" fillId="2" borderId="14" xfId="0" applyFont="1" applyFill="1" applyBorder="1"/>
    <xf numFmtId="0" fontId="4" fillId="2" borderId="26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2" fontId="4" fillId="2" borderId="20" xfId="1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1" xfId="0" applyNumberFormat="1" applyFont="1" applyFill="1" applyBorder="1" applyAlignment="1"/>
    <xf numFmtId="0" fontId="4" fillId="2" borderId="3" xfId="2" applyNumberFormat="1" applyFont="1" applyFill="1" applyBorder="1" applyAlignment="1">
      <alignment horizontal="center"/>
    </xf>
    <xf numFmtId="0" fontId="1" fillId="0" borderId="24" xfId="0" applyFont="1" applyBorder="1"/>
    <xf numFmtId="2" fontId="1" fillId="0" borderId="27" xfId="0" applyNumberFormat="1" applyFont="1" applyFill="1" applyBorder="1" applyAlignment="1">
      <alignment horizontal="left"/>
    </xf>
    <xf numFmtId="0" fontId="4" fillId="0" borderId="13" xfId="0" applyFont="1" applyBorder="1"/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8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5" fillId="0" borderId="30" xfId="0" applyFont="1" applyBorder="1"/>
    <xf numFmtId="0" fontId="1" fillId="2" borderId="31" xfId="0" applyFont="1" applyFill="1" applyBorder="1"/>
    <xf numFmtId="0" fontId="4" fillId="2" borderId="31" xfId="0" applyFont="1" applyFill="1" applyBorder="1"/>
    <xf numFmtId="2" fontId="4" fillId="2" borderId="32" xfId="1" applyNumberFormat="1" applyFont="1" applyFill="1" applyBorder="1" applyAlignment="1"/>
    <xf numFmtId="164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right"/>
    </xf>
    <xf numFmtId="0" fontId="1" fillId="0" borderId="12" xfId="0" applyFont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27" xfId="0" applyFont="1" applyFill="1" applyBorder="1"/>
    <xf numFmtId="0" fontId="1" fillId="2" borderId="34" xfId="0" applyFont="1" applyFill="1" applyBorder="1" applyAlignment="1">
      <alignment horizontal="center"/>
    </xf>
    <xf numFmtId="0" fontId="1" fillId="0" borderId="18" xfId="0" applyFont="1" applyBorder="1"/>
    <xf numFmtId="0" fontId="4" fillId="2" borderId="35" xfId="2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6" xfId="0" applyFont="1" applyBorder="1"/>
    <xf numFmtId="164" fontId="4" fillId="2" borderId="37" xfId="0" applyNumberFormat="1" applyFont="1" applyFill="1" applyBorder="1" applyAlignment="1"/>
    <xf numFmtId="164" fontId="4" fillId="2" borderId="32" xfId="0" applyNumberFormat="1" applyFont="1" applyFill="1" applyBorder="1" applyAlignment="1"/>
    <xf numFmtId="164" fontId="4" fillId="2" borderId="33" xfId="0" applyNumberFormat="1" applyFont="1" applyFill="1" applyBorder="1" applyAlignment="1"/>
    <xf numFmtId="0" fontId="1" fillId="2" borderId="0" xfId="0" applyFont="1" applyFill="1" applyBorder="1"/>
    <xf numFmtId="2" fontId="4" fillId="2" borderId="1" xfId="1" applyNumberFormat="1" applyFont="1" applyFill="1" applyBorder="1"/>
    <xf numFmtId="0" fontId="4" fillId="0" borderId="27" xfId="0" applyFont="1" applyBorder="1"/>
    <xf numFmtId="0" fontId="4" fillId="2" borderId="38" xfId="2" applyNumberFormat="1" applyFont="1" applyFill="1" applyBorder="1" applyAlignment="1">
      <alignment horizontal="center"/>
    </xf>
    <xf numFmtId="0" fontId="1" fillId="0" borderId="7" xfId="0" applyFont="1" applyBorder="1"/>
    <xf numFmtId="0" fontId="4" fillId="2" borderId="12" xfId="0" applyFont="1" applyFill="1" applyBorder="1"/>
    <xf numFmtId="0" fontId="4" fillId="2" borderId="39" xfId="2" applyNumberFormat="1" applyFont="1" applyFill="1" applyBorder="1" applyAlignment="1">
      <alignment horizontal="center"/>
    </xf>
    <xf numFmtId="2" fontId="4" fillId="2" borderId="40" xfId="1" applyNumberFormat="1" applyFont="1" applyFill="1" applyBorder="1" applyAlignment="1"/>
    <xf numFmtId="164" fontId="4" fillId="2" borderId="40" xfId="0" applyNumberFormat="1" applyFont="1" applyFill="1" applyBorder="1" applyAlignment="1">
      <alignment horizontal="right"/>
    </xf>
    <xf numFmtId="164" fontId="4" fillId="2" borderId="4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0" borderId="4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0" zoomScaleNormal="90" workbookViewId="0">
      <selection activeCell="B7" sqref="B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2" x14ac:dyDescent="0.3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27</v>
      </c>
    </row>
    <row r="2" spans="1:12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2" x14ac:dyDescent="0.35">
      <c r="A4" s="49" t="s">
        <v>14</v>
      </c>
      <c r="B4" s="50" t="s">
        <v>28</v>
      </c>
      <c r="C4" s="70" t="s">
        <v>29</v>
      </c>
      <c r="D4" s="51" t="s">
        <v>30</v>
      </c>
      <c r="E4" s="60">
        <v>60</v>
      </c>
      <c r="F4" s="52">
        <f>18.2*0.6*1.82</f>
        <v>19.874400000000001</v>
      </c>
      <c r="G4" s="71">
        <f>12*0.6</f>
        <v>7.1999999999999993</v>
      </c>
      <c r="H4" s="72">
        <v>0</v>
      </c>
      <c r="I4" s="72">
        <v>0</v>
      </c>
      <c r="J4" s="73">
        <f>2.4</f>
        <v>2.4</v>
      </c>
    </row>
    <row r="5" spans="1:12" x14ac:dyDescent="0.35">
      <c r="A5" s="10"/>
      <c r="B5" s="55" t="s">
        <v>21</v>
      </c>
      <c r="C5" s="74" t="s">
        <v>31</v>
      </c>
      <c r="D5" s="21" t="s">
        <v>32</v>
      </c>
      <c r="E5" s="34">
        <v>200</v>
      </c>
      <c r="F5" s="75">
        <v>55.42</v>
      </c>
      <c r="G5" s="56">
        <v>354.4</v>
      </c>
      <c r="H5" s="56">
        <v>15.2</v>
      </c>
      <c r="I5" s="56">
        <v>15.4</v>
      </c>
      <c r="J5" s="61">
        <v>38.6</v>
      </c>
    </row>
    <row r="6" spans="1:12" x14ac:dyDescent="0.35">
      <c r="A6" s="26"/>
      <c r="B6" s="20" t="s">
        <v>15</v>
      </c>
      <c r="C6" s="36" t="s">
        <v>24</v>
      </c>
      <c r="D6" s="37" t="s">
        <v>25</v>
      </c>
      <c r="E6" s="29">
        <v>200</v>
      </c>
      <c r="F6" s="13">
        <v>1.43</v>
      </c>
      <c r="G6" s="38">
        <v>26.8</v>
      </c>
      <c r="H6" s="38">
        <v>0.2</v>
      </c>
      <c r="I6" s="38">
        <v>0.02</v>
      </c>
      <c r="J6" s="39">
        <v>6.5</v>
      </c>
    </row>
    <row r="7" spans="1:12" x14ac:dyDescent="0.35">
      <c r="A7" s="26"/>
      <c r="B7" s="35" t="s">
        <v>33</v>
      </c>
      <c r="C7" s="16" t="s">
        <v>18</v>
      </c>
      <c r="D7" s="76" t="s">
        <v>34</v>
      </c>
      <c r="E7" s="77">
        <v>50</v>
      </c>
      <c r="F7" s="13">
        <f>0.05*420</f>
        <v>21</v>
      </c>
      <c r="G7" s="38">
        <f>540*0.5</f>
        <v>270</v>
      </c>
      <c r="H7" s="38">
        <v>3.2</v>
      </c>
      <c r="I7" s="38">
        <v>11.7</v>
      </c>
      <c r="J7" s="39">
        <v>23.2</v>
      </c>
    </row>
    <row r="8" spans="1:12" x14ac:dyDescent="0.35">
      <c r="A8" s="10"/>
      <c r="B8" s="16" t="s">
        <v>17</v>
      </c>
      <c r="C8" s="57" t="s">
        <v>18</v>
      </c>
      <c r="D8" s="21" t="s">
        <v>19</v>
      </c>
      <c r="E8" s="58">
        <v>30</v>
      </c>
      <c r="F8" s="12">
        <v>2.84</v>
      </c>
      <c r="G8" s="14">
        <v>63</v>
      </c>
      <c r="H8" s="14">
        <v>1.8</v>
      </c>
      <c r="I8" s="14">
        <v>0.3</v>
      </c>
      <c r="J8" s="15">
        <v>12.9</v>
      </c>
      <c r="K8" s="48"/>
      <c r="L8" s="48"/>
    </row>
    <row r="9" spans="1:12" x14ac:dyDescent="0.35">
      <c r="A9" s="10"/>
      <c r="B9" s="25"/>
      <c r="C9" s="16"/>
      <c r="D9" s="21"/>
      <c r="E9" s="58">
        <f>SUM(E4:E8)</f>
        <v>540</v>
      </c>
      <c r="F9" s="12">
        <f>SUM(F4:F8)</f>
        <v>100.56440000000001</v>
      </c>
      <c r="G9" s="14">
        <f>SUM(G4:G8)</f>
        <v>721.4</v>
      </c>
      <c r="H9" s="14">
        <f>SUM(H4:H8)</f>
        <v>20.399999999999999</v>
      </c>
      <c r="I9" s="14">
        <f>SUM(I4:I8)</f>
        <v>27.419999999999998</v>
      </c>
      <c r="J9" s="15">
        <f>SUM(J4:J8)</f>
        <v>83.600000000000009</v>
      </c>
    </row>
    <row r="10" spans="1:12" ht="15" thickBot="1" x14ac:dyDescent="0.4">
      <c r="A10" s="59"/>
      <c r="B10" s="40"/>
      <c r="C10" s="27"/>
      <c r="D10" s="24"/>
      <c r="E10" s="58"/>
      <c r="F10" s="31"/>
      <c r="G10" s="32"/>
      <c r="H10" s="32"/>
      <c r="I10" s="32"/>
      <c r="J10" s="33"/>
    </row>
    <row r="11" spans="1:12" x14ac:dyDescent="0.35">
      <c r="A11" s="11" t="s">
        <v>9</v>
      </c>
      <c r="B11" s="50" t="s">
        <v>28</v>
      </c>
      <c r="C11" s="70" t="s">
        <v>29</v>
      </c>
      <c r="D11" s="51" t="s">
        <v>35</v>
      </c>
      <c r="E11" s="60">
        <v>60</v>
      </c>
      <c r="F11" s="52">
        <v>16.54</v>
      </c>
      <c r="G11" s="53">
        <f>55*0.6</f>
        <v>33</v>
      </c>
      <c r="H11" s="53">
        <f>5*0.6</f>
        <v>3</v>
      </c>
      <c r="I11" s="53">
        <f>0.2*0.6</f>
        <v>0.12</v>
      </c>
      <c r="J11" s="54">
        <f>8.3*0.6</f>
        <v>4.9800000000000004</v>
      </c>
    </row>
    <row r="12" spans="1:12" x14ac:dyDescent="0.35">
      <c r="A12" s="26"/>
      <c r="B12" s="55" t="s">
        <v>20</v>
      </c>
      <c r="C12" s="78" t="s">
        <v>36</v>
      </c>
      <c r="D12" s="79" t="s">
        <v>37</v>
      </c>
      <c r="E12" s="80">
        <v>213</v>
      </c>
      <c r="F12" s="81">
        <v>18.47</v>
      </c>
      <c r="G12" s="82">
        <v>146.19999999999999</v>
      </c>
      <c r="H12" s="82">
        <v>5.0999999999999996</v>
      </c>
      <c r="I12" s="82">
        <v>4.9000000000000004</v>
      </c>
      <c r="J12" s="83">
        <v>12</v>
      </c>
    </row>
    <row r="13" spans="1:12" x14ac:dyDescent="0.35">
      <c r="A13" s="26"/>
      <c r="B13" s="55" t="s">
        <v>22</v>
      </c>
      <c r="C13" s="16" t="s">
        <v>38</v>
      </c>
      <c r="D13" s="76" t="s">
        <v>39</v>
      </c>
      <c r="E13" s="34">
        <v>90</v>
      </c>
      <c r="F13" s="81">
        <v>32.69</v>
      </c>
      <c r="G13" s="84">
        <v>271.2</v>
      </c>
      <c r="H13" s="84">
        <v>16.399999999999999</v>
      </c>
      <c r="I13" s="84">
        <v>16.32</v>
      </c>
      <c r="J13" s="87">
        <v>14.64</v>
      </c>
    </row>
    <row r="14" spans="1:12" x14ac:dyDescent="0.35">
      <c r="A14" s="26"/>
      <c r="B14" s="35" t="s">
        <v>23</v>
      </c>
      <c r="C14" s="78" t="s">
        <v>40</v>
      </c>
      <c r="D14" s="21" t="s">
        <v>41</v>
      </c>
      <c r="E14" s="29">
        <v>150</v>
      </c>
      <c r="F14" s="13">
        <v>10.220000000000001</v>
      </c>
      <c r="G14" s="30">
        <f>1625*0.15</f>
        <v>243.75</v>
      </c>
      <c r="H14" s="30">
        <f>57.32*0.15</f>
        <v>8.597999999999999</v>
      </c>
      <c r="I14" s="30">
        <f>40.62*0.15</f>
        <v>6.0929999999999991</v>
      </c>
      <c r="J14" s="17">
        <f>257.61*0.15</f>
        <v>38.641500000000001</v>
      </c>
    </row>
    <row r="15" spans="1:12" x14ac:dyDescent="0.35">
      <c r="A15" s="10"/>
      <c r="B15" s="20" t="s">
        <v>15</v>
      </c>
      <c r="C15" s="78" t="s">
        <v>42</v>
      </c>
      <c r="D15" s="37" t="s">
        <v>43</v>
      </c>
      <c r="E15" s="29">
        <v>200</v>
      </c>
      <c r="F15" s="12">
        <v>10.24</v>
      </c>
      <c r="G15" s="85">
        <v>114.6</v>
      </c>
      <c r="H15" s="85">
        <v>0.1</v>
      </c>
      <c r="I15" s="85">
        <v>0.1</v>
      </c>
      <c r="J15" s="86">
        <v>27.9</v>
      </c>
    </row>
    <row r="16" spans="1:12" x14ac:dyDescent="0.35">
      <c r="A16" s="10"/>
      <c r="B16" s="25" t="s">
        <v>17</v>
      </c>
      <c r="C16" s="25" t="s">
        <v>18</v>
      </c>
      <c r="D16" s="21" t="s">
        <v>26</v>
      </c>
      <c r="E16" s="62">
        <v>30</v>
      </c>
      <c r="F16" s="12">
        <v>2.84</v>
      </c>
      <c r="G16" s="63">
        <v>57</v>
      </c>
      <c r="H16" s="64">
        <v>1.8</v>
      </c>
      <c r="I16" s="64">
        <v>0.3</v>
      </c>
      <c r="J16" s="65">
        <v>11.4</v>
      </c>
    </row>
    <row r="17" spans="1:10" x14ac:dyDescent="0.35">
      <c r="A17" s="10"/>
      <c r="B17" s="40"/>
      <c r="C17" s="27"/>
      <c r="D17" s="24"/>
      <c r="E17" s="66">
        <f>SUM(E11:E16)</f>
        <v>743</v>
      </c>
      <c r="F17" s="12">
        <f>SUM(F11:F16)</f>
        <v>90.999999999999986</v>
      </c>
      <c r="G17" s="42">
        <f>SUM(G11:G16)</f>
        <v>865.75</v>
      </c>
      <c r="H17" s="42">
        <f>SUM(H11:H16)</f>
        <v>34.997999999999998</v>
      </c>
      <c r="I17" s="43">
        <f>SUM(I11:I16)</f>
        <v>27.833000000000002</v>
      </c>
      <c r="J17" s="44">
        <f>SUM(J11:J16)</f>
        <v>109.5615</v>
      </c>
    </row>
    <row r="18" spans="1:10" ht="15" thickBot="1" x14ac:dyDescent="0.4">
      <c r="A18" s="23"/>
      <c r="B18" s="22"/>
      <c r="C18" s="28"/>
      <c r="D18" s="41"/>
      <c r="E18" s="45"/>
      <c r="F18" s="46"/>
      <c r="G18" s="47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2024-03-11T05:17:54Z</dcterms:modified>
</cp:coreProperties>
</file>