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J14" i="1"/>
  <c r="J16" i="1" s="1"/>
  <c r="I14" i="1"/>
  <c r="I16" i="1" s="1"/>
  <c r="H14" i="1"/>
  <c r="H16" i="1" s="1"/>
  <c r="G14" i="1"/>
  <c r="G16" i="1" s="1"/>
  <c r="F9" i="1"/>
  <c r="E9" i="1"/>
  <c r="J4" i="1"/>
  <c r="J9" i="1" s="1"/>
  <c r="I4" i="1"/>
  <c r="I9" i="1" s="1"/>
  <c r="H4" i="1"/>
  <c r="H9" i="1" s="1"/>
  <c r="G4" i="1"/>
  <c r="G9" i="1" s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<sst xmlns="http://schemas.openxmlformats.org/spreadsheetml/2006/main" count="47" uniqueCount="41">
  <si>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</si>
  <si>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</si>
  <si>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</si>
  <si>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</si>
  <si>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</si>
  <si>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</si>
  <si>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</si>
  <si>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</si>
  <si>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</si>
  <si>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</si>
  <si>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</si>
  <si>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</si>
  <si>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</si>
  <si>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</si>
  <si>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</si>
  <si>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</si>
  <si>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</si>
  <si>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</si>
  <si>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</si>
  <si>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</si>
  <si>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</si>
  <si>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</si>
  <si>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</si>
  <si>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гарнир</t>
  </si>
  <si>
    <t>закуска</t>
  </si>
  <si>
    <t>№ 268 сб.2011г.</t>
  </si>
  <si>
    <t>2024-03-13</t>
  </si>
  <si>
    <t>№ 50 сб.81г.</t>
  </si>
  <si>
    <t>Икра кабачковая</t>
  </si>
  <si>
    <t>Котлета из говядины</t>
  </si>
  <si>
    <t>№ 309 сб.2011г.</t>
  </si>
  <si>
    <t>Макаронные изделия отварные</t>
  </si>
  <si>
    <t>№ 54-11хн-2022</t>
  </si>
  <si>
    <t>Компот из брусники</t>
  </si>
  <si>
    <t>№ 99,241 сб.2011г.</t>
  </si>
  <si>
    <t>Суп из овощей с говядиной отварной</t>
  </si>
  <si>
    <t>№ 395 сб.2011г.</t>
  </si>
  <si>
    <t>Вареники с картофелем,маслом слив.</t>
  </si>
  <si>
    <t>№ 388 сб.2011г.</t>
  </si>
  <si>
    <t>Напиток из шиповника</t>
  </si>
  <si>
    <t>Корж " Молочный"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</si>
</sst>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13" xfId="0" applyFont="1" applyBorder="1"/>
    <xf numFmtId="0" fontId="4" fillId="2" borderId="13" xfId="0" applyFont="1" applyFill="1" applyBorder="1"/>
    <xf numFmtId="0" fontId="1" fillId="2" borderId="22" xfId="0" applyFont="1" applyFill="1" applyBorder="1"/>
    <xf numFmtId="0" fontId="5" fillId="0" borderId="19" xfId="0" applyFont="1" applyBorder="1"/>
    <xf numFmtId="0" fontId="4" fillId="2" borderId="23" xfId="0" applyFont="1" applyFill="1" applyBorder="1"/>
    <xf numFmtId="0" fontId="1" fillId="2" borderId="24" xfId="0" applyFont="1" applyFill="1" applyBorder="1"/>
    <xf numFmtId="0" fontId="5" fillId="0" borderId="25" xfId="0" applyFont="1" applyBorder="1"/>
    <xf numFmtId="0" fontId="1" fillId="2" borderId="2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2" fontId="4" fillId="2" borderId="20" xfId="1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4" fillId="2" borderId="3" xfId="2" applyNumberFormat="1" applyFont="1" applyFill="1" applyBorder="1" applyAlignment="1">
      <alignment horizontal="center"/>
    </xf>
    <xf numFmtId="0" fontId="4" fillId="0" borderId="13" xfId="0" applyFont="1" applyBorder="1"/>
    <xf numFmtId="164" fontId="4" fillId="2" borderId="1" xfId="0" applyNumberFormat="1" applyFont="1" applyFill="1" applyBorder="1" applyAlignment="1">
      <alignment horizontal="right"/>
    </xf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28" xfId="0" applyNumberFormat="1" applyFont="1" applyFill="1" applyBorder="1" applyAlignment="1"/>
    <xf numFmtId="164" fontId="4" fillId="2" borderId="0" xfId="0" applyNumberFormat="1" applyFont="1" applyFill="1" applyBorder="1" applyAlignment="1"/>
    <xf numFmtId="0" fontId="5" fillId="0" borderId="29" xfId="0" applyFont="1" applyBorder="1"/>
    <xf numFmtId="0" fontId="1" fillId="2" borderId="30" xfId="0" applyFont="1" applyFill="1" applyBorder="1"/>
    <xf numFmtId="0" fontId="4" fillId="2" borderId="30" xfId="0" applyFont="1" applyFill="1" applyBorder="1"/>
    <xf numFmtId="2" fontId="4" fillId="2" borderId="31" xfId="1" applyNumberFormat="1" applyFont="1" applyFill="1" applyBorder="1" applyAlignment="1"/>
    <xf numFmtId="164" fontId="4" fillId="2" borderId="31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2" borderId="33" xfId="0" applyFont="1" applyFill="1" applyBorder="1" applyAlignment="1">
      <alignment horizontal="center"/>
    </xf>
    <xf numFmtId="0" fontId="1" fillId="0" borderId="18" xfId="0" applyFont="1" applyBorder="1"/>
    <xf numFmtId="0" fontId="1" fillId="2" borderId="27" xfId="0" applyFont="1" applyFill="1" applyBorder="1" applyAlignment="1">
      <alignment horizontal="center"/>
    </xf>
    <xf numFmtId="0" fontId="4" fillId="0" borderId="26" xfId="0" applyFont="1" applyBorder="1"/>
    <xf numFmtId="0" fontId="4" fillId="2" borderId="35" xfId="2" applyNumberFormat="1" applyFont="1" applyFill="1" applyBorder="1" applyAlignment="1">
      <alignment horizontal="center"/>
    </xf>
    <xf numFmtId="0" fontId="4" fillId="2" borderId="36" xfId="2" applyNumberFormat="1" applyFont="1" applyFill="1" applyBorder="1" applyAlignment="1">
      <alignment horizontal="center"/>
    </xf>
    <xf numFmtId="2" fontId="4" fillId="2" borderId="37" xfId="1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30" xfId="0" applyFont="1" applyBorder="1"/>
    <xf numFmtId="165" fontId="4" fillId="2" borderId="26" xfId="1" applyNumberFormat="1" applyFont="1" applyFill="1" applyBorder="1"/>
    <xf numFmtId="0" fontId="1" fillId="2" borderId="39" xfId="0" applyNumberFormat="1" applyFont="1" applyFill="1" applyBorder="1" applyAlignment="1" applyProtection="1">
      <alignment horizontal="center"/>
      <protection locked="0"/>
    </xf>
    <xf numFmtId="2" fontId="4" fillId="2" borderId="31" xfId="1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0" fontId="4" fillId="2" borderId="26" xfId="0" applyFont="1" applyFill="1" applyBorder="1"/>
    <xf numFmtId="0" fontId="4" fillId="2" borderId="24" xfId="2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left"/>
    </xf>
    <xf numFmtId="0" fontId="4" fillId="2" borderId="40" xfId="0" applyFont="1" applyFill="1" applyBorder="1"/>
    <xf numFmtId="0" fontId="1" fillId="0" borderId="41" xfId="0" applyFont="1" applyBorder="1"/>
    <xf numFmtId="0" fontId="4" fillId="2" borderId="34" xfId="2" applyNumberFormat="1" applyFont="1" applyFill="1" applyBorder="1" applyAlignment="1">
      <alignment horizontal="center"/>
    </xf>
    <xf numFmtId="0" fontId="1" fillId="0" borderId="42" xfId="0" applyFont="1" applyBorder="1"/>
    <xf numFmtId="0" fontId="4" fillId="2" borderId="7" xfId="2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left"/>
    </xf>
    <xf numFmtId="0" fontId="1" fillId="2" borderId="12" xfId="0" applyFont="1" applyFill="1" applyBorder="1"/>
    <xf numFmtId="0" fontId="4" fillId="2" borderId="43" xfId="2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right" vertical="center"/>
    </xf>
    <xf numFmtId="164" fontId="4" fillId="0" borderId="38" xfId="0" applyNumberFormat="1" applyFont="1" applyFill="1" applyBorder="1" applyAlignment="1">
      <alignment horizontal="right" vertical="center"/>
    </xf>
    <xf numFmtId="0" fontId="1" fillId="2" borderId="7" xfId="0" applyFont="1" applyFill="1" applyBorder="1"/>
    <xf numFmtId="0" fontId="4" fillId="0" borderId="12" xfId="0" applyFont="1" applyBorder="1"/>
    <xf numFmtId="0" fontId="4" fillId="2" borderId="1" xfId="1" applyFont="1" applyFill="1" applyBorder="1" applyAlignment="1"/>
    <xf numFmtId="0" fontId="1" fillId="2" borderId="7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zoomScale="90" zoomScaleNormal="90" workbookViewId="0">
      <selection activeCell="G16" sqref="G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2" x14ac:dyDescent="0.35">
      <c r="A1" s="1" t="s">
        <v>0</v>
      </c>
      <c r="B1" s="61" t="s">
        <v>13</v>
      </c>
      <c r="C1" s="62"/>
      <c r="D1" s="63"/>
      <c r="E1" s="1" t="s">
        <v>10</v>
      </c>
      <c r="F1" s="2"/>
      <c r="G1" s="1"/>
      <c r="H1" s="1"/>
      <c r="I1" s="1" t="s">
        <v>1</v>
      </c>
      <c r="J1" s="3" t="s">
        <v>26</v>
      </c>
    </row>
    <row r="2" spans="1:12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2" x14ac:dyDescent="0.35">
      <c r="A4" s="45" t="s">
        <v>14</v>
      </c>
      <c r="B4" s="46" t="s">
        <v>24</v>
      </c>
      <c r="C4" s="64" t="s">
        <v>27</v>
      </c>
      <c r="D4" s="65" t="s">
        <v>28</v>
      </c>
      <c r="E4" s="66">
        <v>60</v>
      </c>
      <c r="F4" s="67">
        <v>10.71</v>
      </c>
      <c r="G4" s="68">
        <f>58*0.6</f>
        <v>34.799999999999997</v>
      </c>
      <c r="H4" s="68">
        <f>9*0.6</f>
        <v>5.3999999999999995</v>
      </c>
      <c r="I4" s="68">
        <f>0.6*0.6</f>
        <v>0.36</v>
      </c>
      <c r="J4" s="69">
        <f>9.9*0.6</f>
        <v>5.94</v>
      </c>
    </row>
    <row r="5" spans="1:12" x14ac:dyDescent="0.35">
      <c r="A5" s="10"/>
      <c r="B5" s="51" t="s">
        <v>21</v>
      </c>
      <c r="C5" s="16" t="s">
        <v>25</v>
      </c>
      <c r="D5" s="55" t="s">
        <v>29</v>
      </c>
      <c r="E5" s="33">
        <v>90</v>
      </c>
      <c r="F5" s="58">
        <v>45.5</v>
      </c>
      <c r="G5" s="59">
        <v>271.2</v>
      </c>
      <c r="H5" s="59">
        <v>11.4</v>
      </c>
      <c r="I5" s="59">
        <v>12.3</v>
      </c>
      <c r="J5" s="59">
        <v>14.64</v>
      </c>
    </row>
    <row r="6" spans="1:12" x14ac:dyDescent="0.35">
      <c r="A6" s="26"/>
      <c r="B6" s="20" t="s">
        <v>23</v>
      </c>
      <c r="C6" s="20" t="s">
        <v>30</v>
      </c>
      <c r="D6" s="70" t="s">
        <v>31</v>
      </c>
      <c r="E6" s="71">
        <v>150</v>
      </c>
      <c r="F6" s="13">
        <v>9.91</v>
      </c>
      <c r="G6" s="35">
        <v>202</v>
      </c>
      <c r="H6" s="29">
        <v>5.3</v>
      </c>
      <c r="I6" s="29">
        <v>5.5</v>
      </c>
      <c r="J6" s="17">
        <v>32.700000000000003</v>
      </c>
    </row>
    <row r="7" spans="1:12" x14ac:dyDescent="0.35">
      <c r="A7" s="26"/>
      <c r="B7" s="20" t="s">
        <v>15</v>
      </c>
      <c r="C7" s="72" t="s">
        <v>32</v>
      </c>
      <c r="D7" s="55" t="s">
        <v>33</v>
      </c>
      <c r="E7" s="56">
        <v>200</v>
      </c>
      <c r="F7" s="13">
        <v>11.36</v>
      </c>
      <c r="G7" s="59">
        <v>32.700000000000003</v>
      </c>
      <c r="H7" s="59">
        <v>0.1</v>
      </c>
      <c r="I7" s="59">
        <v>0.1</v>
      </c>
      <c r="J7" s="59">
        <v>7.9</v>
      </c>
    </row>
    <row r="8" spans="1:12" x14ac:dyDescent="0.35">
      <c r="A8" s="10"/>
      <c r="B8" s="16" t="s">
        <v>17</v>
      </c>
      <c r="C8" s="16" t="s">
        <v>18</v>
      </c>
      <c r="D8" s="70" t="s">
        <v>19</v>
      </c>
      <c r="E8" s="52">
        <v>30</v>
      </c>
      <c r="F8" s="12">
        <v>2.84</v>
      </c>
      <c r="G8" s="14">
        <v>63</v>
      </c>
      <c r="H8" s="14">
        <v>1.8</v>
      </c>
      <c r="I8" s="14">
        <v>0.3</v>
      </c>
      <c r="J8" s="15">
        <v>12.9</v>
      </c>
      <c r="K8" s="44"/>
      <c r="L8" s="44"/>
    </row>
    <row r="9" spans="1:12" x14ac:dyDescent="0.35">
      <c r="A9" s="10"/>
      <c r="B9" s="16"/>
      <c r="C9" s="16"/>
      <c r="D9" s="70"/>
      <c r="E9" s="52">
        <f>SUM(E4:E8)</f>
        <v>530</v>
      </c>
      <c r="F9" s="12">
        <f>SUM(F4:F8)</f>
        <v>80.320000000000007</v>
      </c>
      <c r="G9" s="14">
        <f>SUM(G4:G8)</f>
        <v>603.70000000000005</v>
      </c>
      <c r="H9" s="14">
        <f>SUM(H4:H8)</f>
        <v>24.000000000000004</v>
      </c>
      <c r="I9" s="14">
        <f>SUM(I4:I8)</f>
        <v>18.560000000000002</v>
      </c>
      <c r="J9" s="15">
        <f>SUM(J4:J8)</f>
        <v>74.08</v>
      </c>
    </row>
    <row r="10" spans="1:12" ht="15" thickBot="1" x14ac:dyDescent="0.4">
      <c r="A10" s="53"/>
      <c r="B10" s="28"/>
      <c r="C10" s="28"/>
      <c r="D10" s="73"/>
      <c r="E10" s="52"/>
      <c r="F10" s="30"/>
      <c r="G10" s="31"/>
      <c r="H10" s="31"/>
      <c r="I10" s="31"/>
      <c r="J10" s="32"/>
    </row>
    <row r="11" spans="1:12" x14ac:dyDescent="0.35">
      <c r="A11" s="11" t="s">
        <v>9</v>
      </c>
      <c r="B11" s="74" t="s">
        <v>20</v>
      </c>
      <c r="C11" s="64" t="s">
        <v>34</v>
      </c>
      <c r="D11" s="47" t="s">
        <v>35</v>
      </c>
      <c r="E11" s="75">
        <v>213</v>
      </c>
      <c r="F11" s="48">
        <v>15.28</v>
      </c>
      <c r="G11" s="49">
        <v>106.2</v>
      </c>
      <c r="H11" s="49">
        <v>5.2</v>
      </c>
      <c r="I11" s="49">
        <v>5.0999999999999996</v>
      </c>
      <c r="J11" s="50">
        <v>7.3</v>
      </c>
    </row>
    <row r="12" spans="1:12" x14ac:dyDescent="0.35">
      <c r="A12" s="26"/>
      <c r="B12" s="76" t="s">
        <v>22</v>
      </c>
      <c r="C12" s="20" t="s">
        <v>36</v>
      </c>
      <c r="D12" s="34" t="s">
        <v>37</v>
      </c>
      <c r="E12" s="77">
        <v>210</v>
      </c>
      <c r="F12" s="13">
        <v>52.71</v>
      </c>
      <c r="G12" s="29">
        <v>300.3</v>
      </c>
      <c r="H12" s="29">
        <v>12.16</v>
      </c>
      <c r="I12" s="29">
        <v>5.62</v>
      </c>
      <c r="J12" s="17">
        <v>38.299999999999997</v>
      </c>
    </row>
    <row r="13" spans="1:12" x14ac:dyDescent="0.35">
      <c r="A13" s="26"/>
      <c r="B13" s="25" t="s">
        <v>15</v>
      </c>
      <c r="C13" s="78" t="s">
        <v>38</v>
      </c>
      <c r="D13" s="79" t="s">
        <v>39</v>
      </c>
      <c r="E13" s="80">
        <v>200</v>
      </c>
      <c r="F13" s="58">
        <v>10.5</v>
      </c>
      <c r="G13" s="81">
        <v>105.22</v>
      </c>
      <c r="H13" s="82">
        <v>0.2</v>
      </c>
      <c r="I13" s="82">
        <v>0</v>
      </c>
      <c r="J13" s="83">
        <v>25.73</v>
      </c>
    </row>
    <row r="14" spans="1:12" x14ac:dyDescent="0.35">
      <c r="A14" s="10"/>
      <c r="B14" s="16" t="s">
        <v>17</v>
      </c>
      <c r="C14" s="84" t="s">
        <v>18</v>
      </c>
      <c r="D14" s="85" t="s">
        <v>40</v>
      </c>
      <c r="E14" s="57">
        <v>75</v>
      </c>
      <c r="F14" s="86">
        <v>29.84</v>
      </c>
      <c r="G14" s="29">
        <f>440*0.75</f>
        <v>330</v>
      </c>
      <c r="H14" s="59">
        <f>6*0.75</f>
        <v>4.5</v>
      </c>
      <c r="I14" s="59">
        <f>20*0.75</f>
        <v>15</v>
      </c>
      <c r="J14" s="60">
        <f>58*0.75</f>
        <v>43.5</v>
      </c>
    </row>
    <row r="15" spans="1:12" x14ac:dyDescent="0.35">
      <c r="A15" s="10"/>
      <c r="B15" s="25" t="s">
        <v>17</v>
      </c>
      <c r="C15" s="16" t="s">
        <v>18</v>
      </c>
      <c r="D15" s="21" t="s">
        <v>19</v>
      </c>
      <c r="E15" s="87">
        <v>30</v>
      </c>
      <c r="F15" s="12">
        <v>2.84</v>
      </c>
      <c r="G15" s="14">
        <v>63</v>
      </c>
      <c r="H15" s="14">
        <v>1.8</v>
      </c>
      <c r="I15" s="14">
        <v>0.3</v>
      </c>
      <c r="J15" s="15">
        <v>12.9</v>
      </c>
    </row>
    <row r="16" spans="1:12" x14ac:dyDescent="0.35">
      <c r="A16" s="10"/>
      <c r="B16" s="36"/>
      <c r="C16" s="27"/>
      <c r="D16" s="24"/>
      <c r="E16" s="54">
        <f>SUM(E11:E15)</f>
        <v>728</v>
      </c>
      <c r="F16" s="12">
        <f>SUM(F11:F15)</f>
        <v>111.17</v>
      </c>
      <c r="G16" s="38">
        <f>SUM(G11:G15)</f>
        <v>904.72</v>
      </c>
      <c r="H16" s="38">
        <f>SUM(H11:H15)</f>
        <v>23.86</v>
      </c>
      <c r="I16" s="39">
        <f>SUM(I11:I15)</f>
        <v>26.02</v>
      </c>
      <c r="J16" s="40">
        <f>SUM(J11:J15)</f>
        <v>127.73</v>
      </c>
    </row>
    <row r="17" spans="1:10" ht="15" thickBot="1" x14ac:dyDescent="0.4">
      <c r="A17" s="23"/>
      <c r="B17" s="22"/>
      <c r="C17" s="28"/>
      <c r="D17" s="37"/>
      <c r="E17" s="41"/>
      <c r="F17" s="42"/>
      <c r="G17" s="43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2024-03-12T05:19:52Z</dcterms:modified>
</cp:coreProperties>
</file>