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E9" i="3"/>
  <c r="I17" i="3"/>
  <c r="H17" i="3"/>
  <c r="G17" i="3"/>
  <c r="F17" i="3"/>
  <c r="J14" i="3"/>
  <c r="I14" i="3"/>
  <c r="H14" i="3"/>
  <c r="G14" i="3"/>
  <c r="J11" i="3"/>
  <c r="J17" i="3" s="1"/>
  <c r="G11" i="3"/>
  <c r="J9" i="3"/>
  <c r="I9" i="3"/>
  <c r="H9" i="3"/>
  <c r="G9" i="3"/>
  <c r="F9" i="3"/>
  <c r="J4" i="3"/>
  <c r="I4" i="3"/>
  <c r="H4" i="3"/>
  <c r="G4" i="3"/>
  <c r="F4" i="3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<sst xmlns="http://schemas.openxmlformats.org/spreadsheetml/2006/main" count="50" uniqueCount="45">
  <si>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</si>
  <si>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</si>
  <si>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</si>
  <si>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</si>
  <si>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</si>
  <si>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</si>
  <si>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</si>
  <si>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</si>
  <si>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</si>
  <si>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</si>
  <si>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</si>
  <si>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</si>
  <si>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</si>
  <si>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</si>
  <si>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</si>
  <si>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</si>
  <si>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</si>
  <si>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</si>
  <si>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</si>
  <si>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</si>
  <si>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закуска</t>
  </si>
  <si>
    <t>Огурец консервированный</t>
  </si>
  <si>
    <t>Чай с сахаром, лимоном</t>
  </si>
  <si>
    <t>гарнир</t>
  </si>
  <si>
    <t>2024-04-03</t>
  </si>
  <si>
    <t>МАОУ "Гимназия № 13"</t>
  </si>
  <si>
    <t>Приём пищи</t>
  </si>
  <si>
    <t>Завтрак</t>
  </si>
  <si>
    <t>фрукты</t>
  </si>
  <si>
    <t>№ 54-2гн-2020</t>
  </si>
  <si>
    <t>Чай с сахаром</t>
  </si>
  <si>
    <t>Апельсин</t>
  </si>
  <si>
    <t>Т.18 сб. 1981г.</t>
  </si>
  <si>
    <t>Сосиска отварная</t>
  </si>
  <si>
    <t>№ 309 сб.2011г.</t>
  </si>
  <si>
    <t>Макаронные изделия отварные</t>
  </si>
  <si>
    <t>№ 54-3гн-2020</t>
  </si>
  <si>
    <t>Т. 32 сб.81г.</t>
  </si>
  <si>
    <t>№ 104,105 сб.2011г.</t>
  </si>
  <si>
    <t>Суп картоф. с укропом,мясными фрикадельками</t>
  </si>
  <si>
    <t>№ 279 сб.2011г.</t>
  </si>
  <si>
    <t>Тефтели из говядины</t>
  </si>
  <si>
    <t>№ 305 сб.2011г.</t>
  </si>
  <si>
    <t>Рис припущенный</t>
  </si>
  <si>
    <t>Хлеб 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</si>
</sst>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6">
    <xf numFmtId="0" fontId="0" fillId="0" borderId="0" xfId="0"/>
    <xf numFmtId="49" fontId="1" fillId="2" borderId="8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3" xfId="0" applyFont="1" applyBorder="1"/>
    <xf numFmtId="0" fontId="1" fillId="2" borderId="22" xfId="0" applyFont="1" applyFill="1" applyBorder="1"/>
    <xf numFmtId="0" fontId="4" fillId="2" borderId="23" xfId="0" applyFont="1" applyFill="1" applyBorder="1"/>
    <xf numFmtId="0" fontId="4" fillId="2" borderId="24" xfId="2" applyNumberFormat="1" applyFont="1" applyFill="1" applyBorder="1" applyAlignment="1">
      <alignment horizontal="center"/>
    </xf>
    <xf numFmtId="2" fontId="4" fillId="2" borderId="14" xfId="1" applyNumberFormat="1" applyFont="1" applyFill="1" applyBorder="1" applyAlignment="1"/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0" fontId="6" fillId="0" borderId="12" xfId="0" applyFont="1" applyBorder="1"/>
    <xf numFmtId="0" fontId="1" fillId="0" borderId="25" xfId="0" applyFont="1" applyBorder="1"/>
    <xf numFmtId="0" fontId="4" fillId="0" borderId="26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4" fillId="2" borderId="17" xfId="2" applyNumberFormat="1" applyFont="1" applyFill="1" applyBorder="1" applyAlignment="1">
      <alignment horizontal="center"/>
    </xf>
    <xf numFmtId="0" fontId="1" fillId="2" borderId="26" xfId="0" applyFont="1" applyFill="1" applyBorder="1"/>
    <xf numFmtId="0" fontId="6" fillId="0" borderId="28" xfId="0" applyFont="1" applyBorder="1"/>
    <xf numFmtId="0" fontId="4" fillId="2" borderId="26" xfId="0" applyFont="1" applyFill="1" applyBorder="1"/>
    <xf numFmtId="0" fontId="1" fillId="2" borderId="17" xfId="0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9" xfId="0" applyFont="1" applyFill="1" applyBorder="1"/>
    <xf numFmtId="0" fontId="1" fillId="2" borderId="30" xfId="0" applyFont="1" applyFill="1" applyBorder="1"/>
    <xf numFmtId="0" fontId="4" fillId="2" borderId="30" xfId="0" applyFont="1" applyFill="1" applyBorder="1"/>
    <xf numFmtId="2" fontId="4" fillId="2" borderId="11" xfId="1" applyNumberFormat="1" applyFont="1" applyFill="1" applyBorder="1" applyAlignment="1"/>
    <xf numFmtId="164" fontId="4" fillId="2" borderId="31" xfId="0" applyNumberFormat="1" applyFont="1" applyFill="1" applyBorder="1" applyAlignment="1"/>
    <xf numFmtId="164" fontId="4" fillId="2" borderId="11" xfId="0" applyNumberFormat="1" applyFont="1" applyFill="1" applyBorder="1" applyAlignment="1"/>
    <xf numFmtId="164" fontId="4" fillId="2" borderId="32" xfId="0" applyNumberFormat="1" applyFont="1" applyFill="1" applyBorder="1" applyAlignment="1"/>
    <xf numFmtId="0" fontId="1" fillId="0" borderId="33" xfId="0" applyFont="1" applyBorder="1"/>
    <xf numFmtId="0" fontId="1" fillId="2" borderId="34" xfId="0" applyFont="1" applyFill="1" applyBorder="1"/>
    <xf numFmtId="0" fontId="1" fillId="2" borderId="35" xfId="0" applyFont="1" applyFill="1" applyBorder="1"/>
    <xf numFmtId="0" fontId="4" fillId="2" borderId="35" xfId="0" applyFont="1" applyFill="1" applyBorder="1"/>
    <xf numFmtId="0" fontId="1" fillId="2" borderId="36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6" fillId="0" borderId="37" xfId="0" applyFont="1" applyBorder="1"/>
    <xf numFmtId="0" fontId="4" fillId="2" borderId="25" xfId="0" applyFont="1" applyFill="1" applyBorder="1"/>
    <xf numFmtId="0" fontId="4" fillId="2" borderId="38" xfId="2" applyNumberFormat="1" applyFont="1" applyFill="1" applyBorder="1" applyAlignment="1">
      <alignment horizontal="center"/>
    </xf>
    <xf numFmtId="2" fontId="4" fillId="2" borderId="16" xfId="1" applyNumberFormat="1" applyFont="1" applyFill="1" applyBorder="1" applyAlignment="1"/>
    <xf numFmtId="0" fontId="1" fillId="2" borderId="7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11" xfId="0" applyNumberFormat="1" applyFont="1" applyFill="1" applyBorder="1" applyAlignment="1">
      <alignment vertical="center"/>
    </xf>
    <xf numFmtId="164" fontId="4" fillId="2" borderId="32" xfId="0" applyNumberFormat="1" applyFont="1" applyFill="1" applyBorder="1" applyAlignment="1">
      <alignment vertical="center"/>
    </xf>
    <xf numFmtId="0" fontId="6" fillId="0" borderId="33" xfId="0" applyFont="1" applyBorder="1"/>
    <xf numFmtId="0" fontId="1" fillId="2" borderId="34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40" xfId="0" applyNumberFormat="1" applyFont="1" applyFill="1" applyBorder="1" applyAlignment="1"/>
    <xf numFmtId="0" fontId="1" fillId="2" borderId="23" xfId="0" applyFont="1" applyFill="1" applyBorder="1"/>
    <xf numFmtId="0" fontId="1" fillId="2" borderId="8" xfId="0" applyFont="1" applyFill="1" applyBorder="1"/>
    <xf numFmtId="2" fontId="4" fillId="2" borderId="1" xfId="1" applyNumberFormat="1" applyFont="1" applyFill="1" applyBorder="1"/>
    <xf numFmtId="164" fontId="4" fillId="2" borderId="4" xfId="0" applyNumberFormat="1" applyFont="1" applyFill="1" applyBorder="1" applyAlignment="1">
      <alignment horizontal="right" vertical="center"/>
    </xf>
    <xf numFmtId="0" fontId="4" fillId="2" borderId="27" xfId="0" applyFont="1" applyFill="1" applyBorder="1"/>
    <xf numFmtId="0" fontId="4" fillId="2" borderId="18" xfId="2" applyNumberFormat="1" applyFont="1" applyFill="1" applyBorder="1" applyAlignment="1">
      <alignment horizontal="center"/>
    </xf>
    <xf numFmtId="2" fontId="1" fillId="2" borderId="26" xfId="0" applyNumberFormat="1" applyFont="1" applyFill="1" applyBorder="1" applyAlignment="1">
      <alignment horizontal="left"/>
    </xf>
    <xf numFmtId="0" fontId="1" fillId="2" borderId="41" xfId="0" applyFont="1" applyFill="1" applyBorder="1" applyAlignment="1">
      <alignment horizontal="center"/>
    </xf>
    <xf numFmtId="0" fontId="1" fillId="0" borderId="42" xfId="0" applyFont="1" applyBorder="1"/>
    <xf numFmtId="0" fontId="4" fillId="2" borderId="22" xfId="0" applyFont="1" applyFill="1" applyBorder="1"/>
    <xf numFmtId="164" fontId="4" fillId="2" borderId="43" xfId="0" applyNumberFormat="1" applyFont="1" applyFill="1" applyBorder="1" applyAlignment="1"/>
    <xf numFmtId="164" fontId="4" fillId="2" borderId="14" xfId="0" applyNumberFormat="1" applyFont="1" applyFill="1" applyBorder="1" applyAlignment="1"/>
    <xf numFmtId="164" fontId="4" fillId="2" borderId="15" xfId="0" applyNumberFormat="1" applyFont="1" applyFill="1" applyBorder="1" applyAlignment="1"/>
    <xf numFmtId="0" fontId="1" fillId="2" borderId="39" xfId="0" applyFont="1" applyFill="1" applyBorder="1"/>
    <xf numFmtId="0" fontId="1" fillId="2" borderId="25" xfId="0" applyFont="1" applyFill="1" applyBorder="1"/>
    <xf numFmtId="0" fontId="4" fillId="2" borderId="26" xfId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0" borderId="18" xfId="0" applyFont="1" applyBorder="1"/>
    <xf numFmtId="2" fontId="1" fillId="0" borderId="7" xfId="0" applyNumberFormat="1" applyFont="1" applyFill="1" applyBorder="1" applyAlignment="1">
      <alignment horizontal="left"/>
    </xf>
    <xf numFmtId="0" fontId="1" fillId="2" borderId="18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2" borderId="44" xfId="0" applyFont="1" applyFill="1" applyBorder="1"/>
    <xf numFmtId="0" fontId="4" fillId="2" borderId="45" xfId="1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E16" sqref="E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7" t="s">
        <v>0</v>
      </c>
      <c r="B1" s="8" t="s">
        <v>25</v>
      </c>
      <c r="C1" s="9"/>
      <c r="D1" s="10"/>
      <c r="E1" s="7" t="s">
        <v>10</v>
      </c>
      <c r="F1" s="11"/>
      <c r="G1" s="7"/>
      <c r="H1" s="7"/>
      <c r="I1" s="7" t="s">
        <v>1</v>
      </c>
      <c r="J1" s="1" t="s">
        <v>24</v>
      </c>
    </row>
    <row r="2" spans="1:10" ht="7.5" customHeight="1" thickBot="1" x14ac:dyDescent="0.4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" thickBot="1" x14ac:dyDescent="0.4">
      <c r="A3" s="12" t="s">
        <v>26</v>
      </c>
      <c r="B3" s="13" t="s">
        <v>2</v>
      </c>
      <c r="C3" s="14" t="s">
        <v>11</v>
      </c>
      <c r="D3" s="15" t="s">
        <v>3</v>
      </c>
      <c r="E3" s="15" t="s">
        <v>12</v>
      </c>
      <c r="F3" s="15" t="s">
        <v>4</v>
      </c>
      <c r="G3" s="16" t="s">
        <v>5</v>
      </c>
      <c r="H3" s="15" t="s">
        <v>6</v>
      </c>
      <c r="I3" s="15" t="s">
        <v>7</v>
      </c>
      <c r="J3" s="17" t="s">
        <v>8</v>
      </c>
    </row>
    <row r="4" spans="1:10" x14ac:dyDescent="0.35">
      <c r="A4" s="18" t="s">
        <v>27</v>
      </c>
      <c r="B4" s="19" t="s">
        <v>28</v>
      </c>
      <c r="C4" s="70" t="s">
        <v>15</v>
      </c>
      <c r="D4" s="20" t="s">
        <v>31</v>
      </c>
      <c r="E4" s="21">
        <v>235</v>
      </c>
      <c r="F4" s="22">
        <f>0.235*225</f>
        <v>52.875</v>
      </c>
      <c r="G4" s="23">
        <f>43*2.35</f>
        <v>101.05</v>
      </c>
      <c r="H4" s="23">
        <f>0.9*2.35</f>
        <v>2.1150000000000002</v>
      </c>
      <c r="I4" s="23">
        <f>0.2*2.35</f>
        <v>0.47000000000000003</v>
      </c>
      <c r="J4" s="24">
        <f>8.1*2.35</f>
        <v>19.035</v>
      </c>
    </row>
    <row r="5" spans="1:10" x14ac:dyDescent="0.35">
      <c r="A5" s="25"/>
      <c r="B5" s="26" t="s">
        <v>18</v>
      </c>
      <c r="C5" s="71" t="s">
        <v>32</v>
      </c>
      <c r="D5" s="36" t="s">
        <v>33</v>
      </c>
      <c r="E5" s="33">
        <v>100</v>
      </c>
      <c r="F5" s="72">
        <v>56.75</v>
      </c>
      <c r="G5" s="4">
        <v>192</v>
      </c>
      <c r="H5" s="4">
        <v>12</v>
      </c>
      <c r="I5" s="4">
        <v>13</v>
      </c>
      <c r="J5" s="73">
        <v>0</v>
      </c>
    </row>
    <row r="6" spans="1:10" x14ac:dyDescent="0.35">
      <c r="A6" s="25"/>
      <c r="B6" s="32" t="s">
        <v>23</v>
      </c>
      <c r="C6" s="32" t="s">
        <v>34</v>
      </c>
      <c r="D6" s="74" t="s">
        <v>35</v>
      </c>
      <c r="E6" s="75">
        <v>150</v>
      </c>
      <c r="F6" s="29">
        <v>9.91</v>
      </c>
      <c r="G6" s="5">
        <v>202</v>
      </c>
      <c r="H6" s="30">
        <v>5.3</v>
      </c>
      <c r="I6" s="30">
        <v>5.5</v>
      </c>
      <c r="J6" s="31">
        <v>32.700000000000003</v>
      </c>
    </row>
    <row r="7" spans="1:10" x14ac:dyDescent="0.35">
      <c r="A7" s="25"/>
      <c r="B7" s="34" t="s">
        <v>13</v>
      </c>
      <c r="C7" s="76" t="s">
        <v>36</v>
      </c>
      <c r="D7" s="36" t="s">
        <v>22</v>
      </c>
      <c r="E7" s="28">
        <v>207</v>
      </c>
      <c r="F7" s="29">
        <v>3.51</v>
      </c>
      <c r="G7" s="5">
        <v>27.9</v>
      </c>
      <c r="H7" s="5">
        <v>0.3</v>
      </c>
      <c r="I7" s="5">
        <v>0</v>
      </c>
      <c r="J7" s="6">
        <v>6.7</v>
      </c>
    </row>
    <row r="8" spans="1:10" x14ac:dyDescent="0.35">
      <c r="A8" s="35"/>
      <c r="B8" s="34" t="s">
        <v>14</v>
      </c>
      <c r="C8" s="60" t="s">
        <v>15</v>
      </c>
      <c r="D8" s="36" t="s">
        <v>16</v>
      </c>
      <c r="E8" s="61">
        <v>30</v>
      </c>
      <c r="F8" s="38">
        <v>2.84</v>
      </c>
      <c r="G8" s="39">
        <v>63</v>
      </c>
      <c r="H8" s="39">
        <v>1.8</v>
      </c>
      <c r="I8" s="39">
        <v>0.3</v>
      </c>
      <c r="J8" s="40">
        <v>12.9</v>
      </c>
    </row>
    <row r="9" spans="1:10" x14ac:dyDescent="0.35">
      <c r="A9" s="35"/>
      <c r="B9" s="41"/>
      <c r="C9" s="41"/>
      <c r="D9" s="43"/>
      <c r="E9" s="77">
        <f>SUM(E4:E8)</f>
        <v>722</v>
      </c>
      <c r="F9" s="44">
        <f>SUM(F4:F8)</f>
        <v>125.88500000000001</v>
      </c>
      <c r="G9" s="45">
        <f>SUM(G4:G8)</f>
        <v>585.95000000000005</v>
      </c>
      <c r="H9" s="46">
        <f>SUM(H4:H8)</f>
        <v>21.515000000000001</v>
      </c>
      <c r="I9" s="46">
        <f>SUM(I4:I8)</f>
        <v>19.27</v>
      </c>
      <c r="J9" s="47">
        <f>SUM(J4:J8)</f>
        <v>71.335000000000008</v>
      </c>
    </row>
    <row r="10" spans="1:10" ht="15" thickBot="1" x14ac:dyDescent="0.4">
      <c r="A10" s="48"/>
      <c r="B10" s="49"/>
      <c r="C10" s="49"/>
      <c r="D10" s="51"/>
      <c r="E10" s="52"/>
      <c r="F10" s="53"/>
      <c r="G10" s="54"/>
      <c r="H10" s="54"/>
      <c r="I10" s="54"/>
      <c r="J10" s="55"/>
    </row>
    <row r="11" spans="1:10" x14ac:dyDescent="0.35">
      <c r="A11" s="56" t="s">
        <v>9</v>
      </c>
      <c r="B11" s="19" t="s">
        <v>20</v>
      </c>
      <c r="C11" s="78" t="s">
        <v>37</v>
      </c>
      <c r="D11" s="79" t="s">
        <v>21</v>
      </c>
      <c r="E11" s="21">
        <v>60</v>
      </c>
      <c r="F11" s="22">
        <v>19.87</v>
      </c>
      <c r="G11" s="80">
        <f>12*0.5</f>
        <v>6</v>
      </c>
      <c r="H11" s="81">
        <v>0</v>
      </c>
      <c r="I11" s="81">
        <v>0</v>
      </c>
      <c r="J11" s="82">
        <f>2.4/0.6*0.5</f>
        <v>2</v>
      </c>
    </row>
    <row r="12" spans="1:10" ht="15.5" x14ac:dyDescent="0.35">
      <c r="A12" s="25"/>
      <c r="B12" s="83" t="s">
        <v>17</v>
      </c>
      <c r="C12" s="84" t="s">
        <v>38</v>
      </c>
      <c r="D12" s="57" t="s">
        <v>39</v>
      </c>
      <c r="E12" s="58">
        <v>221</v>
      </c>
      <c r="F12" s="59">
        <v>19.809999999999999</v>
      </c>
      <c r="G12" s="2">
        <v>169</v>
      </c>
      <c r="H12" s="2">
        <v>8.64</v>
      </c>
      <c r="I12" s="2">
        <v>4.32</v>
      </c>
      <c r="J12" s="3">
        <v>13.92</v>
      </c>
    </row>
    <row r="13" spans="1:10" x14ac:dyDescent="0.35">
      <c r="A13" s="25"/>
      <c r="B13" s="26" t="s">
        <v>19</v>
      </c>
      <c r="C13" s="32" t="s">
        <v>40</v>
      </c>
      <c r="D13" s="85" t="s">
        <v>41</v>
      </c>
      <c r="E13" s="33">
        <v>165</v>
      </c>
      <c r="F13" s="72">
        <v>42.24</v>
      </c>
      <c r="G13" s="4">
        <v>211.8</v>
      </c>
      <c r="H13" s="86">
        <v>12.3</v>
      </c>
      <c r="I13" s="86">
        <v>10.95</v>
      </c>
      <c r="J13" s="87">
        <v>7.5</v>
      </c>
    </row>
    <row r="14" spans="1:10" x14ac:dyDescent="0.35">
      <c r="A14" s="25"/>
      <c r="B14" s="88" t="s">
        <v>23</v>
      </c>
      <c r="C14" s="32" t="s">
        <v>42</v>
      </c>
      <c r="D14" s="36" t="s">
        <v>43</v>
      </c>
      <c r="E14" s="28">
        <v>150</v>
      </c>
      <c r="F14" s="29">
        <v>10.54</v>
      </c>
      <c r="G14" s="4">
        <f>1333*0.15</f>
        <v>199.95</v>
      </c>
      <c r="H14" s="4">
        <f>24.26*0.15</f>
        <v>3.6390000000000002</v>
      </c>
      <c r="I14" s="4">
        <f>28.66*0.15</f>
        <v>4.2989999999999995</v>
      </c>
      <c r="J14" s="87">
        <f>244.46*0.15</f>
        <v>36.668999999999997</v>
      </c>
    </row>
    <row r="15" spans="1:10" x14ac:dyDescent="0.35">
      <c r="A15" s="25"/>
      <c r="B15" s="32" t="s">
        <v>13</v>
      </c>
      <c r="C15" s="89" t="s">
        <v>29</v>
      </c>
      <c r="D15" s="27" t="s">
        <v>30</v>
      </c>
      <c r="E15" s="28">
        <v>200</v>
      </c>
      <c r="F15" s="29">
        <v>1.43</v>
      </c>
      <c r="G15" s="5">
        <v>26.8</v>
      </c>
      <c r="H15" s="5">
        <v>0.2</v>
      </c>
      <c r="I15" s="5">
        <v>0.02</v>
      </c>
      <c r="J15" s="6">
        <v>6.5</v>
      </c>
    </row>
    <row r="16" spans="1:10" x14ac:dyDescent="0.35">
      <c r="A16" s="25"/>
      <c r="B16" s="90" t="s">
        <v>14</v>
      </c>
      <c r="C16" s="34" t="s">
        <v>15</v>
      </c>
      <c r="D16" s="36" t="s">
        <v>44</v>
      </c>
      <c r="E16" s="37">
        <v>30</v>
      </c>
      <c r="F16" s="38">
        <v>2.84</v>
      </c>
      <c r="G16" s="91">
        <v>57</v>
      </c>
      <c r="H16" s="92">
        <v>1.8</v>
      </c>
      <c r="I16" s="92">
        <v>0.3</v>
      </c>
      <c r="J16" s="93">
        <v>11.4</v>
      </c>
    </row>
    <row r="17" spans="1:10" x14ac:dyDescent="0.35">
      <c r="A17" s="35"/>
      <c r="B17" s="41"/>
      <c r="C17" s="42"/>
      <c r="D17" s="94"/>
      <c r="E17" s="62">
        <f>SUM(E11:E16)</f>
        <v>826</v>
      </c>
      <c r="F17" s="38">
        <f>SUM(F11:F16)</f>
        <v>96.730000000000018</v>
      </c>
      <c r="G17" s="63">
        <f>SUM(G11:G16)</f>
        <v>670.55</v>
      </c>
      <c r="H17" s="63">
        <f>SUM(H11:H16)</f>
        <v>26.579000000000001</v>
      </c>
      <c r="I17" s="64">
        <f>SUM(I11:I16)</f>
        <v>19.888999999999999</v>
      </c>
      <c r="J17" s="65">
        <f>SUM(J11:J16)</f>
        <v>77.989000000000004</v>
      </c>
    </row>
    <row r="18" spans="1:10" ht="15" thickBot="1" x14ac:dyDescent="0.4">
      <c r="A18" s="66"/>
      <c r="B18" s="49"/>
      <c r="C18" s="50"/>
      <c r="D18" s="95"/>
      <c r="E18" s="67"/>
      <c r="F18" s="68"/>
      <c r="G18" s="69"/>
      <c r="H18" s="54"/>
      <c r="I18" s="54"/>
      <c r="J18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2024-04-02T05:16:25Z</dcterms:modified>
</cp:coreProperties>
</file>