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16" i="3"/>
  <c r="G16" i="3"/>
  <c r="J13" i="3"/>
  <c r="I13" i="3"/>
  <c r="H13" i="3"/>
  <c r="G13" i="3"/>
  <c r="J10" i="3"/>
  <c r="I10" i="3"/>
  <c r="I16" i="3" s="1"/>
  <c r="H10" i="3"/>
  <c r="H16" i="3" s="1"/>
  <c r="G10" i="3"/>
  <c r="F10" i="3"/>
  <c r="F16" i="3" s="1"/>
  <c r="I8" i="3"/>
  <c r="G8" i="3"/>
  <c r="J4" i="3"/>
  <c r="J8" i="3" s="1"/>
  <c r="I4" i="3"/>
  <c r="H4" i="3"/>
  <c r="H8" i="3" s="1"/>
  <c r="G4" i="3"/>
  <c r="F4" i="3"/>
  <c r="F8" i="3" s="1"/>
  <c r="J16" i="3" l="1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<sst xmlns="http://schemas.openxmlformats.org/spreadsheetml/2006/main" count="47" uniqueCount="39">
  <si>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</si>
  <si>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</si>
  <si>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</si>
  <si>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</si>
  <si>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</si>
  <si>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</si>
  <si>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</si>
  <si>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</si>
  <si>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</si>
  <si>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</si>
  <si>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</si>
  <si>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</si>
  <si>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</si>
  <si>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</si>
  <si>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</si>
  <si>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</si>
  <si>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</si>
  <si>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</si>
  <si>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</si>
  <si>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</si>
  <si>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</si>
  <si>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МАОУ "Гимназия № 13"</t>
  </si>
  <si>
    <t>Приём пищи</t>
  </si>
  <si>
    <t>Завтрак</t>
  </si>
  <si>
    <t>фрукты</t>
  </si>
  <si>
    <t>Мандарин</t>
  </si>
  <si>
    <t>№ 259 сб.2011г.</t>
  </si>
  <si>
    <t xml:space="preserve">Жаркое по-домашнему </t>
  </si>
  <si>
    <t>№ 54-2гн-2020</t>
  </si>
  <si>
    <t>Чай с сахаром</t>
  </si>
  <si>
    <t>Яблоко</t>
  </si>
  <si>
    <t>№ 99 сб.2011г.</t>
  </si>
  <si>
    <t>Суп из овощей с укропом,свининой отварной</t>
  </si>
  <si>
    <t>№ 234 сб.2011г.</t>
  </si>
  <si>
    <t>Котлета рыбная</t>
  </si>
  <si>
    <t>№ 305 сб.2011г.</t>
  </si>
  <si>
    <t>Рис припущенный</t>
  </si>
  <si>
    <t>Хлеб  ржано-пшеничный</t>
  </si>
  <si>
    <t>2024-04-05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</si>
</sst>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6">
    <xf numFmtId="0" fontId="0" fillId="0" borderId="0" xfId="0"/>
    <xf numFmtId="49" fontId="1" fillId="2" borderId="8" xfId="0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1" fillId="2" borderId="22" xfId="0" applyFont="1" applyFill="1" applyBorder="1"/>
    <xf numFmtId="2" fontId="4" fillId="2" borderId="14" xfId="1" applyNumberFormat="1" applyFont="1" applyFill="1" applyBorder="1" applyAlignment="1"/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4" xfId="0" applyFont="1" applyBorder="1"/>
    <xf numFmtId="0" fontId="1" fillId="2" borderId="24" xfId="0" applyFont="1" applyFill="1" applyBorder="1"/>
    <xf numFmtId="0" fontId="5" fillId="0" borderId="25" xfId="0" applyFont="1" applyBorder="1"/>
    <xf numFmtId="0" fontId="4" fillId="2" borderId="24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6" xfId="0" applyFont="1" applyFill="1" applyBorder="1"/>
    <xf numFmtId="0" fontId="1" fillId="2" borderId="27" xfId="0" applyFont="1" applyFill="1" applyBorder="1"/>
    <xf numFmtId="2" fontId="4" fillId="2" borderId="11" xfId="1" applyNumberFormat="1" applyFont="1" applyFill="1" applyBorder="1" applyAlignment="1"/>
    <xf numFmtId="164" fontId="4" fillId="2" borderId="28" xfId="0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29" xfId="0" applyNumberFormat="1" applyFont="1" applyFill="1" applyBorder="1" applyAlignment="1"/>
    <xf numFmtId="0" fontId="1" fillId="0" borderId="30" xfId="0" applyFont="1" applyBorder="1"/>
    <xf numFmtId="0" fontId="1" fillId="2" borderId="31" xfId="0" applyFont="1" applyFill="1" applyBorder="1"/>
    <xf numFmtId="0" fontId="1" fillId="2" borderId="32" xfId="0" applyFont="1" applyFill="1" applyBorder="1"/>
    <xf numFmtId="0" fontId="1" fillId="2" borderId="33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5" fillId="0" borderId="34" xfId="0" applyFont="1" applyBorder="1"/>
    <xf numFmtId="0" fontId="4" fillId="2" borderId="23" xfId="0" applyFont="1" applyFill="1" applyBorder="1"/>
    <xf numFmtId="0" fontId="4" fillId="2" borderId="35" xfId="2" applyNumberFormat="1" applyFont="1" applyFill="1" applyBorder="1" applyAlignment="1">
      <alignment horizontal="center"/>
    </xf>
    <xf numFmtId="2" fontId="4" fillId="2" borderId="16" xfId="1" applyNumberFormat="1" applyFont="1" applyFill="1" applyBorder="1" applyAlignment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/>
    </xf>
    <xf numFmtId="0" fontId="5" fillId="0" borderId="30" xfId="0" applyFont="1" applyBorder="1"/>
    <xf numFmtId="0" fontId="1" fillId="2" borderId="31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7" xfId="0" applyNumberFormat="1" applyFont="1" applyFill="1" applyBorder="1" applyAlignment="1"/>
    <xf numFmtId="0" fontId="1" fillId="2" borderId="38" xfId="0" applyFont="1" applyFill="1" applyBorder="1" applyAlignment="1">
      <alignment horizontal="center"/>
    </xf>
    <xf numFmtId="0" fontId="4" fillId="2" borderId="22" xfId="0" applyFont="1" applyFill="1" applyBorder="1"/>
    <xf numFmtId="0" fontId="1" fillId="2" borderId="36" xfId="0" applyFont="1" applyFill="1" applyBorder="1"/>
    <xf numFmtId="0" fontId="1" fillId="2" borderId="23" xfId="0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0" borderId="18" xfId="0" applyFont="1" applyBorder="1"/>
    <xf numFmtId="0" fontId="4" fillId="2" borderId="39" xfId="0" applyFont="1" applyFill="1" applyBorder="1"/>
    <xf numFmtId="0" fontId="4" fillId="2" borderId="40" xfId="1" applyFont="1" applyFill="1" applyBorder="1"/>
    <xf numFmtId="2" fontId="4" fillId="2" borderId="16" xfId="0" applyNumberFormat="1" applyFont="1" applyFill="1" applyBorder="1" applyAlignment="1">
      <alignment horizontal="right"/>
    </xf>
    <xf numFmtId="0" fontId="1" fillId="2" borderId="42" xfId="0" applyFont="1" applyFill="1" applyBorder="1"/>
    <xf numFmtId="164" fontId="4" fillId="0" borderId="14" xfId="0" applyNumberFormat="1" applyFont="1" applyFill="1" applyBorder="1" applyAlignment="1">
      <alignment horizontal="right"/>
    </xf>
    <xf numFmtId="0" fontId="4" fillId="0" borderId="23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2" borderId="43" xfId="2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left"/>
    </xf>
    <xf numFmtId="0" fontId="4" fillId="0" borderId="24" xfId="0" applyFont="1" applyBorder="1"/>
    <xf numFmtId="0" fontId="4" fillId="2" borderId="40" xfId="0" applyFont="1" applyFill="1" applyBorder="1"/>
    <xf numFmtId="0" fontId="4" fillId="0" borderId="22" xfId="0" applyFont="1" applyBorder="1"/>
    <xf numFmtId="164" fontId="4" fillId="0" borderId="14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/>
    </xf>
    <xf numFmtId="164" fontId="4" fillId="2" borderId="41" xfId="0" applyNumberFormat="1" applyFont="1" applyFill="1" applyBorder="1" applyAlignment="1">
      <alignment horizontal="right"/>
    </xf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90" zoomScaleNormal="90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5" t="s">
        <v>0</v>
      </c>
      <c r="B1" s="69" t="s">
        <v>21</v>
      </c>
      <c r="C1" s="70"/>
      <c r="D1" s="71"/>
      <c r="E1" s="5" t="s">
        <v>10</v>
      </c>
      <c r="F1" s="6"/>
      <c r="G1" s="5"/>
      <c r="H1" s="5"/>
      <c r="I1" s="5" t="s">
        <v>1</v>
      </c>
      <c r="J1" s="1" t="s">
        <v>38</v>
      </c>
    </row>
    <row r="2" spans="1:10" ht="7.5" customHeight="1" thickBot="1" x14ac:dyDescent="0.4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4">
      <c r="A3" s="7" t="s">
        <v>22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35">
      <c r="A4" s="13" t="s">
        <v>23</v>
      </c>
      <c r="B4" s="66" t="s">
        <v>24</v>
      </c>
      <c r="C4" s="14" t="s">
        <v>15</v>
      </c>
      <c r="D4" s="58" t="s">
        <v>25</v>
      </c>
      <c r="E4" s="72">
        <v>120</v>
      </c>
      <c r="F4" s="15">
        <f>0.12*270</f>
        <v>32.4</v>
      </c>
      <c r="G4" s="16">
        <f>38*1.2</f>
        <v>45.6</v>
      </c>
      <c r="H4" s="16">
        <f>0.8*1.2</f>
        <v>0.96</v>
      </c>
      <c r="I4" s="16">
        <f>0.2*1.2</f>
        <v>0.24</v>
      </c>
      <c r="J4" s="17">
        <f>7.5*1.2</f>
        <v>9</v>
      </c>
    </row>
    <row r="5" spans="1:10" x14ac:dyDescent="0.35">
      <c r="A5" s="18"/>
      <c r="B5" s="60" t="s">
        <v>18</v>
      </c>
      <c r="C5" s="23" t="s">
        <v>26</v>
      </c>
      <c r="D5" s="68" t="s">
        <v>27</v>
      </c>
      <c r="E5" s="45">
        <v>200</v>
      </c>
      <c r="F5" s="65">
        <v>86.97</v>
      </c>
      <c r="G5" s="21">
        <v>323</v>
      </c>
      <c r="H5" s="21">
        <v>20.100000000000001</v>
      </c>
      <c r="I5" s="21">
        <v>19.3</v>
      </c>
      <c r="J5" s="22">
        <v>23.1</v>
      </c>
    </row>
    <row r="6" spans="1:10" x14ac:dyDescent="0.35">
      <c r="A6" s="18"/>
      <c r="B6" s="23" t="s">
        <v>13</v>
      </c>
      <c r="C6" s="73" t="s">
        <v>28</v>
      </c>
      <c r="D6" s="74" t="s">
        <v>29</v>
      </c>
      <c r="E6" s="19">
        <v>200</v>
      </c>
      <c r="F6" s="20">
        <v>1.46</v>
      </c>
      <c r="G6" s="3">
        <v>26.8</v>
      </c>
      <c r="H6" s="3">
        <v>0.2</v>
      </c>
      <c r="I6" s="3">
        <v>0.02</v>
      </c>
      <c r="J6" s="4">
        <v>6.5</v>
      </c>
    </row>
    <row r="7" spans="1:10" x14ac:dyDescent="0.35">
      <c r="A7" s="18"/>
      <c r="B7" s="24" t="s">
        <v>14</v>
      </c>
      <c r="C7" s="47" t="s">
        <v>15</v>
      </c>
      <c r="D7" s="26" t="s">
        <v>16</v>
      </c>
      <c r="E7" s="48">
        <v>30</v>
      </c>
      <c r="F7" s="27">
        <v>2.84</v>
      </c>
      <c r="G7" s="28">
        <v>63</v>
      </c>
      <c r="H7" s="28">
        <v>1.8</v>
      </c>
      <c r="I7" s="28">
        <v>0.3</v>
      </c>
      <c r="J7" s="29">
        <v>12.9</v>
      </c>
    </row>
    <row r="8" spans="1:10" x14ac:dyDescent="0.35">
      <c r="A8" s="25"/>
      <c r="B8" s="30"/>
      <c r="C8" s="31"/>
      <c r="D8" s="63"/>
      <c r="E8" s="57">
        <f>SUM(E4:E7)</f>
        <v>550</v>
      </c>
      <c r="F8" s="32">
        <f>SUM(F4:F7)</f>
        <v>123.67</v>
      </c>
      <c r="G8" s="33">
        <f>SUM(G4:G7)</f>
        <v>458.40000000000003</v>
      </c>
      <c r="H8" s="34">
        <f>SUM(H4:H7)</f>
        <v>23.060000000000002</v>
      </c>
      <c r="I8" s="34">
        <f>SUM(I4:I7)</f>
        <v>19.86</v>
      </c>
      <c r="J8" s="35">
        <f>SUM(J4:J7)</f>
        <v>51.5</v>
      </c>
    </row>
    <row r="9" spans="1:10" ht="15" thickBot="1" x14ac:dyDescent="0.4">
      <c r="A9" s="36"/>
      <c r="B9" s="37"/>
      <c r="C9" s="38"/>
      <c r="D9" s="75"/>
      <c r="E9" s="39"/>
      <c r="F9" s="40"/>
      <c r="G9" s="41"/>
      <c r="H9" s="41"/>
      <c r="I9" s="41"/>
      <c r="J9" s="42"/>
    </row>
    <row r="10" spans="1:10" x14ac:dyDescent="0.35">
      <c r="A10" s="43" t="s">
        <v>9</v>
      </c>
      <c r="B10" s="66" t="s">
        <v>24</v>
      </c>
      <c r="C10" s="14" t="s">
        <v>15</v>
      </c>
      <c r="D10" s="76" t="s">
        <v>30</v>
      </c>
      <c r="E10" s="72">
        <v>200</v>
      </c>
      <c r="F10" s="15">
        <f>0.2*240</f>
        <v>48</v>
      </c>
      <c r="G10" s="67">
        <f>47*2</f>
        <v>94</v>
      </c>
      <c r="H10" s="77">
        <f>0.4*2</f>
        <v>0.8</v>
      </c>
      <c r="I10" s="77">
        <f>0.4*2</f>
        <v>0.8</v>
      </c>
      <c r="J10" s="78">
        <f>9.8*2</f>
        <v>19.600000000000001</v>
      </c>
    </row>
    <row r="11" spans="1:10" x14ac:dyDescent="0.35">
      <c r="A11" s="18"/>
      <c r="B11" s="59" t="s">
        <v>17</v>
      </c>
      <c r="C11" s="60" t="s">
        <v>31</v>
      </c>
      <c r="D11" s="44" t="s">
        <v>32</v>
      </c>
      <c r="E11" s="45">
        <v>214</v>
      </c>
      <c r="F11" s="46">
        <v>19.37</v>
      </c>
      <c r="G11" s="79">
        <v>106.2</v>
      </c>
      <c r="H11" s="79">
        <v>5.2</v>
      </c>
      <c r="I11" s="79">
        <v>5.0999999999999996</v>
      </c>
      <c r="J11" s="80">
        <v>7.3</v>
      </c>
    </row>
    <row r="12" spans="1:10" x14ac:dyDescent="0.35">
      <c r="A12" s="18"/>
      <c r="B12" s="59" t="s">
        <v>19</v>
      </c>
      <c r="C12" s="24" t="s">
        <v>33</v>
      </c>
      <c r="D12" s="74" t="s">
        <v>34</v>
      </c>
      <c r="E12" s="19">
        <v>90</v>
      </c>
      <c r="F12" s="46">
        <v>30.26</v>
      </c>
      <c r="G12" s="21">
        <v>198.9</v>
      </c>
      <c r="H12" s="21">
        <v>15.8</v>
      </c>
      <c r="I12" s="21">
        <v>6.1</v>
      </c>
      <c r="J12" s="22">
        <v>3.87</v>
      </c>
    </row>
    <row r="13" spans="1:10" x14ac:dyDescent="0.35">
      <c r="A13" s="18"/>
      <c r="B13" s="62" t="s">
        <v>20</v>
      </c>
      <c r="C13" s="23" t="s">
        <v>35</v>
      </c>
      <c r="D13" s="26" t="s">
        <v>36</v>
      </c>
      <c r="E13" s="19">
        <v>150</v>
      </c>
      <c r="F13" s="20">
        <v>10.54</v>
      </c>
      <c r="G13" s="2">
        <f>1333*0.15</f>
        <v>199.95</v>
      </c>
      <c r="H13" s="2">
        <f>24.26*0.15</f>
        <v>3.6390000000000002</v>
      </c>
      <c r="I13" s="2">
        <f>28.66*0.15</f>
        <v>4.2989999999999995</v>
      </c>
      <c r="J13" s="61">
        <f>244.46*0.15</f>
        <v>36.668999999999997</v>
      </c>
    </row>
    <row r="14" spans="1:10" x14ac:dyDescent="0.35">
      <c r="A14" s="18"/>
      <c r="B14" s="23" t="s">
        <v>13</v>
      </c>
      <c r="C14" s="73" t="s">
        <v>28</v>
      </c>
      <c r="D14" s="74" t="s">
        <v>29</v>
      </c>
      <c r="E14" s="19">
        <v>200</v>
      </c>
      <c r="F14" s="20">
        <v>1.46</v>
      </c>
      <c r="G14" s="3">
        <v>26.8</v>
      </c>
      <c r="H14" s="3">
        <v>0.2</v>
      </c>
      <c r="I14" s="3">
        <v>0.02</v>
      </c>
      <c r="J14" s="4">
        <v>6.5</v>
      </c>
    </row>
    <row r="15" spans="1:10" x14ac:dyDescent="0.35">
      <c r="A15" s="18"/>
      <c r="B15" s="81" t="s">
        <v>14</v>
      </c>
      <c r="C15" s="24" t="s">
        <v>15</v>
      </c>
      <c r="D15" s="26" t="s">
        <v>37</v>
      </c>
      <c r="E15" s="82">
        <v>30</v>
      </c>
      <c r="F15" s="27">
        <v>2.84</v>
      </c>
      <c r="G15" s="83">
        <v>57</v>
      </c>
      <c r="H15" s="84">
        <v>1.8</v>
      </c>
      <c r="I15" s="84">
        <v>0.3</v>
      </c>
      <c r="J15" s="85">
        <v>11.4</v>
      </c>
    </row>
    <row r="16" spans="1:10" x14ac:dyDescent="0.35">
      <c r="A16" s="25"/>
      <c r="B16" s="30"/>
      <c r="C16" s="31"/>
      <c r="D16" s="63"/>
      <c r="E16" s="49">
        <f>SUM(E10:E15)</f>
        <v>884</v>
      </c>
      <c r="F16" s="27">
        <f>SUM(F10:F15)</f>
        <v>112.47000000000001</v>
      </c>
      <c r="G16" s="50">
        <f>SUM(G10:G15)</f>
        <v>682.84999999999991</v>
      </c>
      <c r="H16" s="50">
        <f>SUM(H10:H15)</f>
        <v>27.439</v>
      </c>
      <c r="I16" s="51">
        <f>SUM(I10:I15)</f>
        <v>16.619</v>
      </c>
      <c r="J16" s="52">
        <f>SUM(J10:J15)</f>
        <v>85.338999999999999</v>
      </c>
    </row>
    <row r="17" spans="1:10" ht="15" thickBot="1" x14ac:dyDescent="0.4">
      <c r="A17" s="53"/>
      <c r="B17" s="37"/>
      <c r="C17" s="38"/>
      <c r="D17" s="64"/>
      <c r="E17" s="54"/>
      <c r="F17" s="55"/>
      <c r="G17" s="56"/>
      <c r="H17" s="41"/>
      <c r="I17" s="41"/>
      <c r="J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2024-04-04T04:24:42Z</dcterms:modified>
</cp:coreProperties>
</file>