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xWindow="0" yWindow="0" windowWidth="19190" windowHeight="704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0" i="3"/>
  <c r="H18" i="3"/>
  <c r="F16" i="3"/>
  <c r="F18" i="3" s="1"/>
  <c r="J12" i="3"/>
  <c r="J18" i="3" s="1"/>
  <c r="I12" i="3"/>
  <c r="I18" i="3" s="1"/>
  <c r="H12" i="3"/>
  <c r="G12" i="3"/>
  <c r="G18" i="3" s="1"/>
  <c r="J10" i="3"/>
  <c r="I10" i="3"/>
  <c r="J7" i="3"/>
  <c r="I7" i="3"/>
  <c r="H7" i="3"/>
  <c r="H10" i="3" s="1"/>
  <c r="G7" i="3"/>
  <c r="J4" i="3"/>
  <c r="I4" i="3"/>
  <c r="G4" i="3"/>
  <c r="G10" i="3" s="1"/>
  <c r="F4" i="3"/>
  <c r="F10" i="3" s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<sst xmlns="http://schemas.openxmlformats.org/spreadsheetml/2006/main" count="53" uniqueCount="45">
  <si>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</si>
  <si>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</si>
  <si>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</si>
  <si>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</si>
  <si>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</si>
  <si>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</si>
  <si>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</si>
  <si>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</si>
  <si>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</si>
  <si>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</si>
  <si>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</si>
  <si>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</si>
  <si>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</si>
  <si>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</si>
  <si>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</si>
  <si>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</si>
  <si>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</si>
  <si>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</si>
  <si>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</si>
  <si>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</si>
  <si>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</si>
  <si>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</si>
  <si>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</si>
  <si>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</si>
  <si>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№ 21 сб.2015 г.</t>
  </si>
  <si>
    <t>Салат из консервированных огурцов</t>
  </si>
  <si>
    <t>фрукты</t>
  </si>
  <si>
    <t>Мандарин</t>
  </si>
  <si>
    <t>№ 672 сб.1981 г.</t>
  </si>
  <si>
    <t>Оладьи из печени</t>
  </si>
  <si>
    <t>гарнир</t>
  </si>
  <si>
    <t>№ 305 сб.2011г.</t>
  </si>
  <si>
    <t>Рис припущенный</t>
  </si>
  <si>
    <t>№ 54-26гн-2020</t>
  </si>
  <si>
    <t>Чай с мёдом и облепихой</t>
  </si>
  <si>
    <t>Кукуруза консервированная</t>
  </si>
  <si>
    <t>№ 101 сб.2011г</t>
  </si>
  <si>
    <t>Суп картоф. с крупой гречневой,птицей отварной</t>
  </si>
  <si>
    <t>Т.18 сб. 1981г.</t>
  </si>
  <si>
    <t>Сосиска отварная</t>
  </si>
  <si>
    <t>№ 312 сб.2011г.</t>
  </si>
  <si>
    <t>Картофельное пюре</t>
  </si>
  <si>
    <t>Сок</t>
  </si>
  <si>
    <t>2024-04-09</t>
  </si>
  <si>
    <t>Т.32 сб. 1981г.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</si>
</sst>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49" fontId="1" fillId="2" borderId="8" xfId="0" applyNumberFormat="1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3" xfId="0" applyFont="1" applyBorder="1"/>
    <xf numFmtId="0" fontId="5" fillId="0" borderId="12" xfId="0" applyFont="1" applyBorder="1"/>
    <xf numFmtId="0" fontId="4" fillId="2" borderId="3" xfId="2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2" borderId="22" xfId="0" applyFont="1" applyFill="1" applyBorder="1"/>
    <xf numFmtId="0" fontId="5" fillId="0" borderId="23" xfId="0" applyFont="1" applyBorder="1"/>
    <xf numFmtId="0" fontId="4" fillId="2" borderId="22" xfId="0" applyFont="1" applyFill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4" xfId="0" applyFont="1" applyFill="1" applyBorder="1"/>
    <xf numFmtId="0" fontId="1" fillId="2" borderId="25" xfId="0" applyFont="1" applyFill="1" applyBorder="1"/>
    <xf numFmtId="2" fontId="4" fillId="2" borderId="11" xfId="1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0" borderId="27" xfId="0" applyFont="1" applyBorder="1"/>
    <xf numFmtId="0" fontId="1" fillId="2" borderId="29" xfId="0" applyFont="1" applyFill="1" applyBorder="1"/>
    <xf numFmtId="0" fontId="1" fillId="2" borderId="30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1" xfId="0" applyFont="1" applyFill="1" applyBorder="1"/>
    <xf numFmtId="0" fontId="4" fillId="2" borderId="31" xfId="2" applyNumberFormat="1" applyFont="1" applyFill="1" applyBorder="1" applyAlignment="1">
      <alignment horizontal="center"/>
    </xf>
    <xf numFmtId="2" fontId="4" fillId="2" borderId="14" xfId="1" applyNumberFormat="1" applyFont="1" applyFill="1" applyBorder="1" applyAlignment="1"/>
    <xf numFmtId="0" fontId="1" fillId="2" borderId="24" xfId="0" applyFont="1" applyFill="1" applyBorder="1" applyAlignment="1">
      <alignment horizontal="center"/>
    </xf>
    <xf numFmtId="164" fontId="4" fillId="2" borderId="1" xfId="1" applyNumberFormat="1" applyFont="1" applyFill="1" applyBorder="1" applyAlignment="1"/>
    <xf numFmtId="164" fontId="4" fillId="2" borderId="11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horizontal="center"/>
    </xf>
    <xf numFmtId="2" fontId="1" fillId="2" borderId="5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1" fillId="2" borderId="33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 vertical="center"/>
    </xf>
    <xf numFmtId="0" fontId="4" fillId="2" borderId="34" xfId="0" applyFont="1" applyFill="1" applyBorder="1"/>
    <xf numFmtId="0" fontId="4" fillId="2" borderId="35" xfId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2" borderId="35" xfId="0" applyFont="1" applyFill="1" applyBorder="1"/>
    <xf numFmtId="164" fontId="4" fillId="2" borderId="14" xfId="0" applyNumberFormat="1" applyFont="1" applyFill="1" applyBorder="1" applyAlignment="1">
      <alignment horizontal="right"/>
    </xf>
    <xf numFmtId="164" fontId="4" fillId="2" borderId="36" xfId="0" applyNumberFormat="1" applyFont="1" applyFill="1" applyBorder="1" applyAlignment="1">
      <alignment horizontal="right"/>
    </xf>
    <xf numFmtId="0" fontId="1" fillId="0" borderId="21" xfId="0" applyFont="1" applyBorder="1"/>
    <xf numFmtId="164" fontId="4" fillId="0" borderId="14" xfId="0" applyNumberFormat="1" applyFont="1" applyFill="1" applyBorder="1" applyAlignment="1"/>
    <xf numFmtId="164" fontId="4" fillId="0" borderId="14" xfId="0" applyNumberFormat="1" applyFont="1" applyFill="1" applyBorder="1" applyAlignment="1">
      <alignment horizontal="right"/>
    </xf>
    <xf numFmtId="164" fontId="4" fillId="0" borderId="36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left"/>
    </xf>
    <xf numFmtId="0" fontId="5" fillId="0" borderId="0" xfId="0" applyFont="1" applyBorder="1"/>
    <xf numFmtId="0" fontId="1" fillId="0" borderId="20" xfId="0" applyFont="1" applyBorder="1"/>
    <xf numFmtId="0" fontId="1" fillId="0" borderId="37" xfId="0" applyFont="1" applyBorder="1"/>
    <xf numFmtId="2" fontId="4" fillId="2" borderId="1" xfId="1" applyNumberFormat="1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7" xfId="0" applyFont="1" applyBorder="1"/>
    <xf numFmtId="0" fontId="4" fillId="2" borderId="15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0" fontId="1" fillId="2" borderId="38" xfId="0" applyFont="1" applyFill="1" applyBorder="1"/>
    <xf numFmtId="0" fontId="1" fillId="2" borderId="34" xfId="0" applyFont="1" applyFill="1" applyBorder="1"/>
    <xf numFmtId="0" fontId="5" fillId="0" borderId="39" xfId="0" applyFont="1" applyBorder="1"/>
    <xf numFmtId="0" fontId="1" fillId="2" borderId="35" xfId="0" applyFont="1" applyFill="1" applyBorder="1"/>
    <xf numFmtId="0" fontId="1" fillId="2" borderId="20" xfId="0" applyFont="1" applyFill="1" applyBorder="1"/>
    <xf numFmtId="0" fontId="4" fillId="2" borderId="20" xfId="0" applyFont="1" applyFill="1" applyBorder="1"/>
    <xf numFmtId="0" fontId="4" fillId="2" borderId="40" xfId="2" applyNumberFormat="1" applyFont="1" applyFill="1" applyBorder="1" applyAlignment="1">
      <alignment horizontal="center"/>
    </xf>
    <xf numFmtId="2" fontId="4" fillId="2" borderId="41" xfId="1" applyNumberFormat="1" applyFont="1" applyFill="1" applyBorder="1" applyAlignment="1"/>
    <xf numFmtId="164" fontId="4" fillId="2" borderId="41" xfId="0" applyNumberFormat="1" applyFont="1" applyFill="1" applyBorder="1" applyAlignment="1">
      <alignment horizontal="right"/>
    </xf>
    <xf numFmtId="164" fontId="4" fillId="2" borderId="42" xfId="0" applyNumberFormat="1" applyFont="1" applyFill="1" applyBorder="1" applyAlignment="1">
      <alignment horizontal="right"/>
    </xf>
    <xf numFmtId="0" fontId="1" fillId="0" borderId="16" xfId="0" applyFont="1" applyBorder="1"/>
    <xf numFmtId="164" fontId="6" fillId="0" borderId="14" xfId="0" applyNumberFormat="1" applyFont="1" applyFill="1" applyBorder="1" applyAlignment="1">
      <alignment horizontal="right"/>
    </xf>
    <xf numFmtId="164" fontId="6" fillId="0" borderId="36" xfId="0" applyNumberFormat="1" applyFont="1" applyFill="1" applyBorder="1" applyAlignment="1">
      <alignment horizontal="right"/>
    </xf>
    <xf numFmtId="0" fontId="4" fillId="2" borderId="43" xfId="2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65" fontId="4" fillId="2" borderId="1" xfId="1" applyNumberFormat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0" zoomScaleNormal="90" workbookViewId="0">
      <selection activeCell="B12" sqref="B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s="3" t="s">
        <v>0</v>
      </c>
      <c r="B1" s="85" t="s">
        <v>20</v>
      </c>
      <c r="C1" s="86"/>
      <c r="D1" s="87"/>
      <c r="E1" s="3" t="s">
        <v>10</v>
      </c>
      <c r="F1" s="4"/>
      <c r="G1" s="3"/>
      <c r="H1" s="3"/>
      <c r="I1" s="3" t="s">
        <v>1</v>
      </c>
      <c r="J1" s="1" t="s">
        <v>43</v>
      </c>
    </row>
    <row r="2" spans="1:10" ht="7.5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4">
      <c r="A3" s="5" t="s">
        <v>21</v>
      </c>
      <c r="B3" s="6" t="s">
        <v>2</v>
      </c>
      <c r="C3" s="7" t="s">
        <v>11</v>
      </c>
      <c r="D3" s="8" t="s">
        <v>3</v>
      </c>
      <c r="E3" s="8" t="s">
        <v>12</v>
      </c>
      <c r="F3" s="8" t="s">
        <v>4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x14ac:dyDescent="0.35">
      <c r="A4" s="11" t="s">
        <v>22</v>
      </c>
      <c r="B4" s="72" t="s">
        <v>26</v>
      </c>
      <c r="C4" s="72" t="s">
        <v>15</v>
      </c>
      <c r="D4" s="73" t="s">
        <v>27</v>
      </c>
      <c r="E4" s="74">
        <v>110</v>
      </c>
      <c r="F4" s="75">
        <f>0.11*270</f>
        <v>29.7</v>
      </c>
      <c r="G4" s="76">
        <f>38*1.1</f>
        <v>41.800000000000004</v>
      </c>
      <c r="H4" s="76">
        <v>1</v>
      </c>
      <c r="I4" s="76">
        <f>0.2*1.1</f>
        <v>0.22000000000000003</v>
      </c>
      <c r="J4" s="77">
        <f>7.5*1.1</f>
        <v>8.25</v>
      </c>
    </row>
    <row r="5" spans="1:10" x14ac:dyDescent="0.35">
      <c r="A5" s="12"/>
      <c r="B5" s="54" t="s">
        <v>23</v>
      </c>
      <c r="C5" s="61" t="s">
        <v>24</v>
      </c>
      <c r="D5" s="35" t="s">
        <v>25</v>
      </c>
      <c r="E5" s="36">
        <v>60</v>
      </c>
      <c r="F5" s="37">
        <v>17.22</v>
      </c>
      <c r="G5" s="52">
        <v>47.8</v>
      </c>
      <c r="H5" s="52">
        <v>0.6</v>
      </c>
      <c r="I5" s="52">
        <v>2.8</v>
      </c>
      <c r="J5" s="53">
        <v>2</v>
      </c>
    </row>
    <row r="6" spans="1:10" x14ac:dyDescent="0.35">
      <c r="A6" s="12"/>
      <c r="B6" s="54" t="s">
        <v>18</v>
      </c>
      <c r="C6" s="61" t="s">
        <v>28</v>
      </c>
      <c r="D6" s="49" t="s">
        <v>29</v>
      </c>
      <c r="E6" s="36">
        <v>101</v>
      </c>
      <c r="F6" s="37">
        <v>44.55</v>
      </c>
      <c r="G6" s="55">
        <v>163.5</v>
      </c>
      <c r="H6" s="56">
        <v>10.6</v>
      </c>
      <c r="I6" s="56">
        <v>5.7</v>
      </c>
      <c r="J6" s="57">
        <v>10.1</v>
      </c>
    </row>
    <row r="7" spans="1:10" x14ac:dyDescent="0.35">
      <c r="A7" s="12"/>
      <c r="B7" s="78" t="s">
        <v>30</v>
      </c>
      <c r="C7" s="17" t="s">
        <v>31</v>
      </c>
      <c r="D7" s="20" t="s">
        <v>32</v>
      </c>
      <c r="E7" s="13">
        <v>150</v>
      </c>
      <c r="F7" s="14">
        <v>10.57</v>
      </c>
      <c r="G7" s="2">
        <f>1333*0.15</f>
        <v>199.95</v>
      </c>
      <c r="H7" s="2">
        <f>24.26*0.15</f>
        <v>3.6390000000000002</v>
      </c>
      <c r="I7" s="2">
        <f>28.66*0.15</f>
        <v>4.2989999999999995</v>
      </c>
      <c r="J7" s="46">
        <f>244.46*0.15</f>
        <v>36.668999999999997</v>
      </c>
    </row>
    <row r="8" spans="1:10" x14ac:dyDescent="0.35">
      <c r="A8" s="59"/>
      <c r="B8" s="17" t="s">
        <v>13</v>
      </c>
      <c r="C8" s="58" t="s">
        <v>33</v>
      </c>
      <c r="D8" s="50" t="s">
        <v>34</v>
      </c>
      <c r="E8" s="65">
        <v>200</v>
      </c>
      <c r="F8" s="21">
        <v>8.6999999999999993</v>
      </c>
      <c r="G8" s="66">
        <v>41.6</v>
      </c>
      <c r="H8" s="66">
        <v>0.4</v>
      </c>
      <c r="I8" s="66">
        <v>0.4</v>
      </c>
      <c r="J8" s="67">
        <v>9.1999999999999993</v>
      </c>
    </row>
    <row r="9" spans="1:10" x14ac:dyDescent="0.35">
      <c r="A9" s="19"/>
      <c r="B9" s="18" t="s">
        <v>14</v>
      </c>
      <c r="C9" s="68" t="s">
        <v>15</v>
      </c>
      <c r="D9" s="20" t="s">
        <v>16</v>
      </c>
      <c r="E9" s="45">
        <v>30</v>
      </c>
      <c r="F9" s="21">
        <v>2.84</v>
      </c>
      <c r="G9" s="22">
        <v>63</v>
      </c>
      <c r="H9" s="22">
        <v>1.8</v>
      </c>
      <c r="I9" s="22">
        <v>0.3</v>
      </c>
      <c r="J9" s="23">
        <v>12.9</v>
      </c>
    </row>
    <row r="10" spans="1:10" x14ac:dyDescent="0.35">
      <c r="A10" s="19"/>
      <c r="B10" s="24"/>
      <c r="C10" s="25"/>
      <c r="D10" s="47"/>
      <c r="E10" s="45">
        <f t="shared" ref="E10:J10" si="0">SUM(E4:E9)</f>
        <v>651</v>
      </c>
      <c r="F10" s="26">
        <f t="shared" si="0"/>
        <v>113.58</v>
      </c>
      <c r="G10" s="27">
        <f t="shared" si="0"/>
        <v>557.65</v>
      </c>
      <c r="H10" s="27">
        <f t="shared" si="0"/>
        <v>18.038999999999998</v>
      </c>
      <c r="I10" s="27">
        <f t="shared" si="0"/>
        <v>13.719000000000001</v>
      </c>
      <c r="J10" s="28">
        <f t="shared" si="0"/>
        <v>79.119</v>
      </c>
    </row>
    <row r="11" spans="1:10" ht="15" thickBot="1" x14ac:dyDescent="0.4">
      <c r="A11" s="29"/>
      <c r="B11" s="24"/>
      <c r="C11" s="30"/>
      <c r="D11" s="51"/>
      <c r="E11" s="31"/>
      <c r="F11" s="32"/>
      <c r="G11" s="33"/>
      <c r="H11" s="33"/>
      <c r="I11" s="33"/>
      <c r="J11" s="34"/>
    </row>
    <row r="12" spans="1:10" ht="15.5" x14ac:dyDescent="0.35">
      <c r="A12" s="11" t="s">
        <v>9</v>
      </c>
      <c r="B12" s="60" t="s">
        <v>23</v>
      </c>
      <c r="C12" s="68" t="s">
        <v>44</v>
      </c>
      <c r="D12" s="35" t="s">
        <v>35</v>
      </c>
      <c r="E12" s="36">
        <v>60</v>
      </c>
      <c r="F12" s="37">
        <v>18.940000000000001</v>
      </c>
      <c r="G12" s="79">
        <f>31.3</f>
        <v>31.3</v>
      </c>
      <c r="H12" s="79">
        <f>1.2</f>
        <v>1.2</v>
      </c>
      <c r="I12" s="79">
        <f>0.2</f>
        <v>0.2</v>
      </c>
      <c r="J12" s="80">
        <f>6.1</f>
        <v>6.1</v>
      </c>
    </row>
    <row r="13" spans="1:10" ht="15.5" x14ac:dyDescent="0.35">
      <c r="A13" s="12"/>
      <c r="B13" s="54" t="s">
        <v>17</v>
      </c>
      <c r="C13" s="64" t="s">
        <v>36</v>
      </c>
      <c r="D13" s="88" t="s">
        <v>37</v>
      </c>
      <c r="E13" s="81">
        <v>213</v>
      </c>
      <c r="F13" s="37">
        <v>17.89</v>
      </c>
      <c r="G13" s="15">
        <v>125</v>
      </c>
      <c r="H13" s="82">
        <v>5.1100000000000003</v>
      </c>
      <c r="I13" s="83">
        <v>4.5999999999999996</v>
      </c>
      <c r="J13" s="46">
        <v>11.6</v>
      </c>
    </row>
    <row r="14" spans="1:10" x14ac:dyDescent="0.35">
      <c r="A14" s="12"/>
      <c r="B14" s="54" t="s">
        <v>19</v>
      </c>
      <c r="C14" s="68" t="s">
        <v>38</v>
      </c>
      <c r="D14" s="20" t="s">
        <v>39</v>
      </c>
      <c r="E14" s="65">
        <v>100</v>
      </c>
      <c r="F14" s="62">
        <v>56.75</v>
      </c>
      <c r="G14" s="2">
        <v>192</v>
      </c>
      <c r="H14" s="2">
        <v>12</v>
      </c>
      <c r="I14" s="2">
        <v>13</v>
      </c>
      <c r="J14" s="63">
        <v>0</v>
      </c>
    </row>
    <row r="15" spans="1:10" x14ac:dyDescent="0.35">
      <c r="A15" s="12"/>
      <c r="B15" s="17" t="s">
        <v>30</v>
      </c>
      <c r="C15" s="64" t="s">
        <v>40</v>
      </c>
      <c r="D15" s="20" t="s">
        <v>41</v>
      </c>
      <c r="E15" s="13">
        <v>150</v>
      </c>
      <c r="F15" s="14">
        <v>21.07</v>
      </c>
      <c r="G15" s="15">
        <v>147.80000000000001</v>
      </c>
      <c r="H15" s="15">
        <v>3.1</v>
      </c>
      <c r="I15" s="15">
        <v>6</v>
      </c>
      <c r="J15" s="16">
        <v>20.7</v>
      </c>
    </row>
    <row r="16" spans="1:10" ht="15.5" x14ac:dyDescent="0.35">
      <c r="A16" s="12"/>
      <c r="B16" s="17" t="s">
        <v>13</v>
      </c>
      <c r="C16" s="68" t="s">
        <v>15</v>
      </c>
      <c r="D16" s="50" t="s">
        <v>42</v>
      </c>
      <c r="E16" s="65">
        <v>200</v>
      </c>
      <c r="F16" s="21">
        <f>0.2*121</f>
        <v>24.200000000000003</v>
      </c>
      <c r="G16" s="83">
        <v>84</v>
      </c>
      <c r="H16" s="83">
        <v>0</v>
      </c>
      <c r="I16" s="83">
        <v>0</v>
      </c>
      <c r="J16" s="84">
        <v>20.100000000000001</v>
      </c>
    </row>
    <row r="17" spans="1:10" x14ac:dyDescent="0.35">
      <c r="A17" s="12"/>
      <c r="B17" s="18" t="s">
        <v>14</v>
      </c>
      <c r="C17" s="68" t="s">
        <v>15</v>
      </c>
      <c r="D17" s="20" t="s">
        <v>16</v>
      </c>
      <c r="E17" s="45">
        <v>30</v>
      </c>
      <c r="F17" s="21">
        <v>2.84</v>
      </c>
      <c r="G17" s="22">
        <v>63</v>
      </c>
      <c r="H17" s="22">
        <v>1.8</v>
      </c>
      <c r="I17" s="22">
        <v>0.3</v>
      </c>
      <c r="J17" s="23">
        <v>12.9</v>
      </c>
    </row>
    <row r="18" spans="1:10" x14ac:dyDescent="0.35">
      <c r="A18" s="12"/>
      <c r="B18" s="25"/>
      <c r="C18" s="69"/>
      <c r="D18" s="47"/>
      <c r="E18" s="38">
        <f t="shared" ref="E18:J18" si="1">SUM(E12:E17)</f>
        <v>753</v>
      </c>
      <c r="F18" s="21">
        <f t="shared" si="1"/>
        <v>141.69000000000003</v>
      </c>
      <c r="G18" s="39">
        <f t="shared" si="1"/>
        <v>643.1</v>
      </c>
      <c r="H18" s="39">
        <f t="shared" si="1"/>
        <v>23.210000000000004</v>
      </c>
      <c r="I18" s="40">
        <f t="shared" si="1"/>
        <v>24.1</v>
      </c>
      <c r="J18" s="41">
        <f t="shared" si="1"/>
        <v>71.400000000000006</v>
      </c>
    </row>
    <row r="19" spans="1:10" ht="15" thickBot="1" x14ac:dyDescent="0.4">
      <c r="A19" s="70"/>
      <c r="B19" s="30"/>
      <c r="C19" s="71"/>
      <c r="D19" s="48"/>
      <c r="E19" s="42"/>
      <c r="F19" s="43"/>
      <c r="G19" s="44"/>
      <c r="H19" s="33"/>
      <c r="I19" s="33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2024-04-08T04:52:45Z</dcterms:modified>
</cp:coreProperties>
</file>