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riemnaya1\Desktop\Меню\"/>
    </mc:Choice>
  </mc:AlternateContent>
  <bookViews>
    <workbookView xWindow="0" yWindow="0" windowWidth="24000" windowHeight="96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E10" i="1"/>
  <c r="G19" i="1"/>
  <c r="F19" i="1"/>
  <c r="J15" i="1"/>
  <c r="I15" i="1"/>
  <c r="H15" i="1"/>
  <c r="G15" i="1"/>
  <c r="J14" i="1"/>
  <c r="I14" i="1"/>
  <c r="H14" i="1"/>
  <c r="G14" i="1"/>
  <c r="J12" i="1"/>
  <c r="J19" i="1" s="1"/>
  <c r="I12" i="1"/>
  <c r="I19" i="1" s="1"/>
  <c r="H12" i="1"/>
  <c r="H19" i="1" s="1"/>
  <c r="G12" i="1"/>
  <c r="J10" i="1"/>
  <c r="I10" i="1"/>
  <c r="F10" i="1"/>
  <c r="J4" i="1"/>
  <c r="I4" i="1"/>
  <c r="H4" i="1"/>
  <c r="H10" i="1" s="1"/>
  <c r="G4" i="1"/>
  <c r="G10" i="1" s="1"/>
  <c r="F4" i="1"/>
</calcChain>
</file>

<file path=xl/sharedStrings.xml><?xml version="1.0" encoding="utf-8"?>
<sst xmlns="http://schemas.openxmlformats.org/spreadsheetml/2006/main" count="56" uniqueCount="45">
  <si>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</si>
  <si>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</si>
  <si>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</si>
  <si>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</si>
  <si>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</si>
  <si>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</si>
  <si>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</si>
  <si>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</si>
  <si>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</si>
  <si>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</si>
  <si>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</si>
  <si>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</si>
  <si>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</si>
  <si>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МАОУ "Гимназия № 13"</t>
  </si>
  <si>
    <t>Завтрак</t>
  </si>
  <si>
    <t>напиток</t>
  </si>
  <si>
    <t>Приём пищи</t>
  </si>
  <si>
    <t>хлеб</t>
  </si>
  <si>
    <t>пром.пр-во</t>
  </si>
  <si>
    <t>Хлеб пшеничный</t>
  </si>
  <si>
    <t>закуска</t>
  </si>
  <si>
    <t>1 блюдо</t>
  </si>
  <si>
    <t>2 блюдо</t>
  </si>
  <si>
    <t>Хлеб  ржано-пшеничный</t>
  </si>
  <si>
    <t>гор.блюдо</t>
  </si>
  <si>
    <t>№ 54-2гн-2020</t>
  </si>
  <si>
    <t>Чай с сахаром</t>
  </si>
  <si>
    <t>2022-09-23</t>
  </si>
  <si>
    <t xml:space="preserve">фрукты </t>
  </si>
  <si>
    <t>акт</t>
  </si>
  <si>
    <t>Груша свежая</t>
  </si>
  <si>
    <t>№ 209 сб.2011г.</t>
  </si>
  <si>
    <t>Яйцо варёное</t>
  </si>
  <si>
    <t>№ 54-3г-2020</t>
  </si>
  <si>
    <t>Макароны с сыром</t>
  </si>
  <si>
    <t xml:space="preserve">Ряженка </t>
  </si>
  <si>
    <t>Т.32 сб.1981 г.</t>
  </si>
  <si>
    <t>Перец болгарский</t>
  </si>
  <si>
    <t>№ 88,241 сб.2011г.</t>
  </si>
  <si>
    <t>Щи с укропом,птицей отварной отварной</t>
  </si>
  <si>
    <t>№ 274 сб.2011г.</t>
  </si>
  <si>
    <t xml:space="preserve">Зразы из свинины </t>
  </si>
  <si>
    <t>гарнир</t>
  </si>
  <si>
    <t>№ 305 сб.2011г.</t>
  </si>
  <si>
    <t>Рис припущенный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</si>
</sst>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name val="Arial"/>
      <family val="2"/>
      <charset val="204"/>
    </font>
    <font>
      <b/>
      <sz val="11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75">
    <xf numFmtId="0" fontId="0" fillId="0" borderId="0" xfId="0"/>
    <xf numFmtId="0" fontId="1" fillId="2" borderId="0" xfId="0" applyFont="1" applyFill="1"/>
    <xf numFmtId="49" fontId="1" fillId="2" borderId="1" xfId="0" applyNumberFormat="1" applyFont="1" applyFill="1" applyBorder="1" applyProtection="1">
      <protection locked="0"/>
    </xf>
    <xf numFmtId="49" fontId="1" fillId="2" borderId="8" xfId="0" applyNumberFormat="1" applyFont="1" applyFill="1" applyBorder="1"/>
    <xf numFmtId="0" fontId="1" fillId="0" borderId="9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8" xfId="0" applyFont="1" applyBorder="1"/>
    <xf numFmtId="0" fontId="1" fillId="0" borderId="12" xfId="0" applyFont="1" applyBorder="1"/>
    <xf numFmtId="0" fontId="4" fillId="2" borderId="1" xfId="2" applyNumberFormat="1" applyFont="1" applyFill="1" applyBorder="1" applyAlignment="1">
      <alignment horizontal="center"/>
    </xf>
    <xf numFmtId="0" fontId="4" fillId="2" borderId="22" xfId="2" applyNumberFormat="1" applyFont="1" applyFill="1" applyBorder="1" applyAlignment="1">
      <alignment horizontal="center"/>
    </xf>
    <xf numFmtId="0" fontId="4" fillId="2" borderId="22" xfId="1" applyFont="1" applyFill="1" applyBorder="1"/>
    <xf numFmtId="0" fontId="1" fillId="0" borderId="19" xfId="0" applyFont="1" applyBorder="1"/>
    <xf numFmtId="0" fontId="4" fillId="2" borderId="5" xfId="1" applyFont="1" applyFill="1" applyBorder="1"/>
    <xf numFmtId="0" fontId="4" fillId="2" borderId="1" xfId="0" applyFont="1" applyFill="1" applyBorder="1"/>
    <xf numFmtId="0" fontId="4" fillId="0" borderId="1" xfId="0" applyFont="1" applyBorder="1"/>
    <xf numFmtId="0" fontId="1" fillId="0" borderId="28" xfId="0" applyFont="1" applyBorder="1"/>
    <xf numFmtId="0" fontId="5" fillId="0" borderId="18" xfId="0" applyFont="1" applyBorder="1"/>
    <xf numFmtId="0" fontId="4" fillId="2" borderId="25" xfId="2" applyNumberFormat="1" applyFont="1" applyFill="1" applyBorder="1" applyAlignment="1">
      <alignment horizontal="center"/>
    </xf>
    <xf numFmtId="0" fontId="5" fillId="0" borderId="17" xfId="0" applyFont="1" applyBorder="1"/>
    <xf numFmtId="2" fontId="4" fillId="2" borderId="1" xfId="1" applyNumberFormat="1" applyFont="1" applyFill="1" applyBorder="1" applyAlignment="1"/>
    <xf numFmtId="0" fontId="4" fillId="2" borderId="1" xfId="1" applyFont="1" applyFill="1" applyBorder="1" applyAlignment="1"/>
    <xf numFmtId="2" fontId="4" fillId="2" borderId="5" xfId="1" applyNumberFormat="1" applyFont="1" applyFill="1" applyBorder="1" applyAlignment="1"/>
    <xf numFmtId="2" fontId="1" fillId="2" borderId="1" xfId="0" applyNumberFormat="1" applyFont="1" applyFill="1" applyBorder="1" applyAlignment="1"/>
    <xf numFmtId="2" fontId="4" fillId="2" borderId="25" xfId="1" applyNumberFormat="1" applyFont="1" applyFill="1" applyBorder="1" applyAlignment="1"/>
    <xf numFmtId="2" fontId="4" fillId="2" borderId="1" xfId="1" applyNumberFormat="1" applyFont="1" applyFill="1" applyBorder="1" applyAlignment="1">
      <alignment horizontal="right"/>
    </xf>
    <xf numFmtId="164" fontId="4" fillId="0" borderId="4" xfId="0" applyNumberFormat="1" applyFont="1" applyFill="1" applyBorder="1" applyAlignment="1">
      <alignment horizontal="right"/>
    </xf>
    <xf numFmtId="0" fontId="1" fillId="0" borderId="13" xfId="0" applyFont="1" applyBorder="1"/>
    <xf numFmtId="0" fontId="1" fillId="0" borderId="3" xfId="0" applyFont="1" applyBorder="1"/>
    <xf numFmtId="164" fontId="4" fillId="2" borderId="1" xfId="0" applyNumberFormat="1" applyFont="1" applyFill="1" applyBorder="1" applyAlignment="1"/>
    <xf numFmtId="164" fontId="4" fillId="2" borderId="4" xfId="0" applyNumberFormat="1" applyFont="1" applyFill="1" applyBorder="1" applyAlignment="1"/>
    <xf numFmtId="0" fontId="1" fillId="2" borderId="22" xfId="0" applyFont="1" applyFill="1" applyBorder="1" applyAlignment="1">
      <alignment horizontal="center"/>
    </xf>
    <xf numFmtId="164" fontId="4" fillId="2" borderId="2" xfId="0" applyNumberFormat="1" applyFont="1" applyFill="1" applyBorder="1" applyAlignment="1">
      <alignment vertical="center"/>
    </xf>
    <xf numFmtId="164" fontId="4" fillId="2" borderId="1" xfId="0" applyNumberFormat="1" applyFont="1" applyFill="1" applyBorder="1" applyAlignment="1">
      <alignment vertical="center"/>
    </xf>
    <xf numFmtId="164" fontId="4" fillId="2" borderId="4" xfId="0" applyNumberFormat="1" applyFont="1" applyFill="1" applyBorder="1" applyAlignment="1">
      <alignment vertical="center"/>
    </xf>
    <xf numFmtId="164" fontId="4" fillId="2" borderId="23" xfId="0" applyNumberFormat="1" applyFont="1" applyFill="1" applyBorder="1" applyAlignment="1"/>
    <xf numFmtId="164" fontId="4" fillId="2" borderId="22" xfId="0" applyNumberFormat="1" applyFont="1" applyFill="1" applyBorder="1" applyAlignment="1"/>
    <xf numFmtId="164" fontId="4" fillId="2" borderId="24" xfId="0" applyNumberFormat="1" applyFont="1" applyFill="1" applyBorder="1" applyAlignment="1"/>
    <xf numFmtId="0" fontId="1" fillId="2" borderId="5" xfId="0" applyFont="1" applyFill="1" applyBorder="1" applyAlignment="1">
      <alignment horizontal="center"/>
    </xf>
    <xf numFmtId="2" fontId="4" fillId="2" borderId="27" xfId="0" applyNumberFormat="1" applyFont="1" applyFill="1" applyBorder="1" applyAlignment="1"/>
    <xf numFmtId="2" fontId="4" fillId="2" borderId="5" xfId="0" applyNumberFormat="1" applyFont="1" applyFill="1" applyBorder="1" applyAlignment="1"/>
    <xf numFmtId="2" fontId="4" fillId="2" borderId="6" xfId="0" applyNumberFormat="1" applyFont="1" applyFill="1" applyBorder="1" applyAlignment="1"/>
    <xf numFmtId="164" fontId="4" fillId="2" borderId="23" xfId="0" applyNumberFormat="1" applyFont="1" applyFill="1" applyBorder="1" applyAlignment="1">
      <alignment vertical="center"/>
    </xf>
    <xf numFmtId="164" fontId="4" fillId="2" borderId="24" xfId="0" applyNumberFormat="1" applyFont="1" applyFill="1" applyBorder="1" applyAlignment="1">
      <alignment vertical="center"/>
    </xf>
    <xf numFmtId="0" fontId="1" fillId="2" borderId="13" xfId="0" applyFont="1" applyFill="1" applyBorder="1"/>
    <xf numFmtId="0" fontId="1" fillId="2" borderId="7" xfId="0" applyFont="1" applyFill="1" applyBorder="1"/>
    <xf numFmtId="0" fontId="1" fillId="2" borderId="20" xfId="0" applyFont="1" applyFill="1" applyBorder="1"/>
    <xf numFmtId="0" fontId="1" fillId="2" borderId="21" xfId="0" applyFont="1" applyFill="1" applyBorder="1"/>
    <xf numFmtId="0" fontId="1" fillId="2" borderId="14" xfId="0" applyFont="1" applyFill="1" applyBorder="1"/>
    <xf numFmtId="0" fontId="1" fillId="2" borderId="26" xfId="0" applyFont="1" applyFill="1" applyBorder="1"/>
    <xf numFmtId="0" fontId="1" fillId="2" borderId="3" xfId="0" applyFont="1" applyFill="1" applyBorder="1"/>
    <xf numFmtId="2" fontId="4" fillId="2" borderId="22" xfId="0" applyNumberFormat="1" applyFont="1" applyFill="1" applyBorder="1" applyAlignment="1">
      <alignment vertical="center"/>
    </xf>
    <xf numFmtId="164" fontId="4" fillId="0" borderId="1" xfId="0" applyNumberFormat="1" applyFont="1" applyFill="1" applyBorder="1" applyAlignment="1">
      <alignment horizontal="right" vertical="center"/>
    </xf>
    <xf numFmtId="164" fontId="4" fillId="0" borderId="1" xfId="0" applyNumberFormat="1" applyFont="1" applyFill="1" applyBorder="1" applyAlignment="1">
      <alignment horizontal="right"/>
    </xf>
    <xf numFmtId="164" fontId="4" fillId="0" borderId="4" xfId="0" applyNumberFormat="1" applyFont="1" applyFill="1" applyBorder="1" applyAlignment="1">
      <alignment horizontal="right" vertical="center"/>
    </xf>
    <xf numFmtId="0" fontId="4" fillId="2" borderId="25" xfId="0" applyFont="1" applyFill="1" applyBorder="1"/>
    <xf numFmtId="2" fontId="1" fillId="0" borderId="3" xfId="0" applyNumberFormat="1" applyFont="1" applyFill="1" applyBorder="1" applyAlignment="1">
      <alignment horizontal="left"/>
    </xf>
    <xf numFmtId="0" fontId="4" fillId="2" borderId="29" xfId="2" applyNumberFormat="1" applyFont="1" applyFill="1" applyBorder="1" applyAlignment="1">
      <alignment horizontal="center"/>
    </xf>
    <xf numFmtId="0" fontId="4" fillId="0" borderId="25" xfId="0" applyFont="1" applyBorder="1"/>
    <xf numFmtId="2" fontId="4" fillId="2" borderId="25" xfId="0" applyNumberFormat="1" applyFont="1" applyFill="1" applyBorder="1" applyAlignment="1">
      <alignment horizontal="right"/>
    </xf>
    <xf numFmtId="164" fontId="4" fillId="2" borderId="31" xfId="0" applyNumberFormat="1" applyFont="1" applyFill="1" applyBorder="1" applyAlignment="1"/>
    <xf numFmtId="164" fontId="4" fillId="2" borderId="30" xfId="0" applyNumberFormat="1" applyFont="1" applyFill="1" applyBorder="1" applyAlignment="1"/>
    <xf numFmtId="164" fontId="4" fillId="2" borderId="32" xfId="0" applyNumberFormat="1" applyFont="1" applyFill="1" applyBorder="1" applyAlignment="1"/>
    <xf numFmtId="0" fontId="1" fillId="0" borderId="0" xfId="0" applyFont="1" applyBorder="1"/>
    <xf numFmtId="0" fontId="1" fillId="2" borderId="33" xfId="0" applyFont="1" applyFill="1" applyBorder="1"/>
    <xf numFmtId="164" fontId="4" fillId="0" borderId="25" xfId="0" applyNumberFormat="1" applyFont="1" applyFill="1" applyBorder="1" applyAlignment="1">
      <alignment horizontal="right" vertical="center"/>
    </xf>
    <xf numFmtId="0" fontId="1" fillId="2" borderId="12" xfId="0" applyFont="1" applyFill="1" applyBorder="1"/>
    <xf numFmtId="0" fontId="1" fillId="2" borderId="28" xfId="0" applyFont="1" applyFill="1" applyBorder="1"/>
    <xf numFmtId="164" fontId="4" fillId="2" borderId="1" xfId="0" applyNumberFormat="1" applyFont="1" applyFill="1" applyBorder="1" applyAlignment="1">
      <alignment horizontal="right" vertical="center"/>
    </xf>
    <xf numFmtId="0" fontId="1" fillId="2" borderId="2" xfId="0" applyFont="1" applyFill="1" applyBorder="1" applyProtection="1">
      <protection locked="0"/>
    </xf>
    <xf numFmtId="0" fontId="1" fillId="2" borderId="7" xfId="0" applyFont="1" applyFill="1" applyBorder="1" applyProtection="1">
      <protection locked="0"/>
    </xf>
    <xf numFmtId="0" fontId="1" fillId="2" borderId="3" xfId="0" applyFont="1" applyFill="1" applyBorder="1" applyProtection="1">
      <protection locked="0"/>
    </xf>
  </cellXfs>
  <cellStyles count="3">
    <cellStyle name="Обычный" xfId="0" builtinId="0"/>
    <cellStyle name="Обычный 2" xfId="2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="90" zoomScaleNormal="90" workbookViewId="0">
      <selection activeCell="B8" sqref="B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570312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72" t="s">
        <v>13</v>
      </c>
      <c r="C1" s="73"/>
      <c r="D1" s="74"/>
      <c r="E1" s="1" t="s">
        <v>10</v>
      </c>
      <c r="F1" s="2"/>
      <c r="G1" s="1"/>
      <c r="H1" s="1"/>
      <c r="I1" s="1" t="s">
        <v>1</v>
      </c>
      <c r="J1" s="3" t="s">
        <v>27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4" t="s">
        <v>16</v>
      </c>
      <c r="B3" s="5" t="s">
        <v>2</v>
      </c>
      <c r="C3" s="6" t="s">
        <v>11</v>
      </c>
      <c r="D3" s="7" t="s">
        <v>3</v>
      </c>
      <c r="E3" s="7" t="s">
        <v>12</v>
      </c>
      <c r="F3" s="7" t="s">
        <v>4</v>
      </c>
      <c r="G3" s="8" t="s">
        <v>5</v>
      </c>
      <c r="H3" s="7" t="s">
        <v>6</v>
      </c>
      <c r="I3" s="7" t="s">
        <v>7</v>
      </c>
      <c r="J3" s="9" t="s">
        <v>8</v>
      </c>
    </row>
    <row r="4" spans="1:10" x14ac:dyDescent="0.25">
      <c r="A4" s="22" t="s">
        <v>14</v>
      </c>
      <c r="B4" s="47" t="s">
        <v>28</v>
      </c>
      <c r="C4" s="48" t="s">
        <v>29</v>
      </c>
      <c r="D4" s="17" t="s">
        <v>30</v>
      </c>
      <c r="E4" s="12">
        <v>188</v>
      </c>
      <c r="F4" s="23">
        <f>0.188*245</f>
        <v>46.06</v>
      </c>
      <c r="G4" s="63">
        <f>47*1.88</f>
        <v>88.36</v>
      </c>
      <c r="H4" s="64">
        <f>0.4*1.88</f>
        <v>0.752</v>
      </c>
      <c r="I4" s="64">
        <f>0.3*1.88</f>
        <v>0.56399999999999995</v>
      </c>
      <c r="J4" s="65">
        <f>10.3*1.88</f>
        <v>19.364000000000001</v>
      </c>
    </row>
    <row r="5" spans="1:10" x14ac:dyDescent="0.25">
      <c r="A5" s="20"/>
      <c r="B5" s="11" t="s">
        <v>20</v>
      </c>
      <c r="C5" s="19" t="s">
        <v>31</v>
      </c>
      <c r="D5" s="61" t="s">
        <v>32</v>
      </c>
      <c r="E5" s="21">
        <v>53</v>
      </c>
      <c r="F5" s="62">
        <v>15.16</v>
      </c>
      <c r="G5" s="56">
        <v>56.6</v>
      </c>
      <c r="H5" s="56">
        <v>4.8</v>
      </c>
      <c r="I5" s="56">
        <v>4</v>
      </c>
      <c r="J5" s="29">
        <v>0.3</v>
      </c>
    </row>
    <row r="6" spans="1:10" x14ac:dyDescent="0.25">
      <c r="A6" s="20"/>
      <c r="B6" s="11" t="s">
        <v>24</v>
      </c>
      <c r="C6" s="66" t="s">
        <v>33</v>
      </c>
      <c r="D6" s="58" t="s">
        <v>34</v>
      </c>
      <c r="E6" s="12">
        <v>200</v>
      </c>
      <c r="F6" s="28">
        <v>23.85</v>
      </c>
      <c r="G6" s="56">
        <v>280.8</v>
      </c>
      <c r="H6" s="56">
        <v>10.53</v>
      </c>
      <c r="I6" s="56">
        <v>9.6</v>
      </c>
      <c r="J6" s="29">
        <v>38.130000000000003</v>
      </c>
    </row>
    <row r="7" spans="1:10" x14ac:dyDescent="0.25">
      <c r="A7" s="20"/>
      <c r="B7" s="30" t="s">
        <v>15</v>
      </c>
      <c r="C7" s="59" t="s">
        <v>25</v>
      </c>
      <c r="D7" s="18" t="s">
        <v>26</v>
      </c>
      <c r="E7" s="12">
        <v>200</v>
      </c>
      <c r="F7" s="28">
        <v>1.51</v>
      </c>
      <c r="G7" s="55">
        <v>26.8</v>
      </c>
      <c r="H7" s="55">
        <v>0.2</v>
      </c>
      <c r="I7" s="55">
        <v>0</v>
      </c>
      <c r="J7" s="57">
        <v>6.5</v>
      </c>
    </row>
    <row r="8" spans="1:10" x14ac:dyDescent="0.25">
      <c r="A8" s="20"/>
      <c r="B8" s="11" t="s">
        <v>15</v>
      </c>
      <c r="C8" s="67" t="s">
        <v>18</v>
      </c>
      <c r="D8" s="58" t="s">
        <v>35</v>
      </c>
      <c r="E8" s="60">
        <v>200</v>
      </c>
      <c r="F8" s="27">
        <v>42.8</v>
      </c>
      <c r="G8" s="68">
        <v>114</v>
      </c>
      <c r="H8" s="68">
        <v>3.8</v>
      </c>
      <c r="I8" s="55">
        <v>6.4</v>
      </c>
      <c r="J8" s="57">
        <v>9.4</v>
      </c>
    </row>
    <row r="9" spans="1:10" x14ac:dyDescent="0.25">
      <c r="A9" s="10"/>
      <c r="B9" s="47" t="s">
        <v>17</v>
      </c>
      <c r="C9" s="48" t="s">
        <v>18</v>
      </c>
      <c r="D9" s="17" t="s">
        <v>19</v>
      </c>
      <c r="E9" s="13">
        <v>30</v>
      </c>
      <c r="F9" s="24">
        <v>2.71</v>
      </c>
      <c r="G9" s="32">
        <v>63</v>
      </c>
      <c r="H9" s="32">
        <v>1.8</v>
      </c>
      <c r="I9" s="32">
        <v>0.3</v>
      </c>
      <c r="J9" s="33">
        <v>12.9</v>
      </c>
    </row>
    <row r="10" spans="1:10" x14ac:dyDescent="0.25">
      <c r="A10" s="10"/>
      <c r="B10" s="49"/>
      <c r="C10" s="50"/>
      <c r="D10" s="14"/>
      <c r="E10" s="13">
        <f t="shared" ref="E10:J10" si="0">SUM(E4:E9)</f>
        <v>871</v>
      </c>
      <c r="F10" s="23">
        <f t="shared" si="0"/>
        <v>132.09</v>
      </c>
      <c r="G10" s="45">
        <f t="shared" si="0"/>
        <v>629.55999999999995</v>
      </c>
      <c r="H10" s="54">
        <f t="shared" si="0"/>
        <v>21.882000000000001</v>
      </c>
      <c r="I10" s="54">
        <f t="shared" si="0"/>
        <v>20.864000000000001</v>
      </c>
      <c r="J10" s="46">
        <f t="shared" si="0"/>
        <v>86.594000000000023</v>
      </c>
    </row>
    <row r="11" spans="1:10" ht="15.75" thickBot="1" x14ac:dyDescent="0.3">
      <c r="A11" s="15"/>
      <c r="B11" s="51"/>
      <c r="C11" s="52"/>
      <c r="D11" s="16"/>
      <c r="E11" s="41"/>
      <c r="F11" s="25"/>
      <c r="G11" s="42"/>
      <c r="H11" s="43"/>
      <c r="I11" s="43"/>
      <c r="J11" s="44"/>
    </row>
    <row r="12" spans="1:10" x14ac:dyDescent="0.25">
      <c r="A12" s="20" t="s">
        <v>9</v>
      </c>
      <c r="B12" s="11" t="s">
        <v>20</v>
      </c>
      <c r="C12" s="19" t="s">
        <v>36</v>
      </c>
      <c r="D12" s="58" t="s">
        <v>37</v>
      </c>
      <c r="E12" s="60">
        <v>50</v>
      </c>
      <c r="F12" s="27">
        <v>12.64</v>
      </c>
      <c r="G12" s="56">
        <f>25.6*0.5</f>
        <v>12.8</v>
      </c>
      <c r="H12" s="56">
        <f>1.3*0.5</f>
        <v>0.65</v>
      </c>
      <c r="I12" s="56">
        <f>0.16*0.5</f>
        <v>0.08</v>
      </c>
      <c r="J12" s="29">
        <f>4.8*0.5</f>
        <v>2.4</v>
      </c>
    </row>
    <row r="13" spans="1:10" x14ac:dyDescent="0.25">
      <c r="A13" s="20"/>
      <c r="B13" s="69" t="s">
        <v>21</v>
      </c>
      <c r="C13" s="70" t="s">
        <v>38</v>
      </c>
      <c r="D13" s="58" t="s">
        <v>39</v>
      </c>
      <c r="E13" s="21">
        <v>227</v>
      </c>
      <c r="F13" s="27">
        <v>24.66</v>
      </c>
      <c r="G13" s="56">
        <v>141.5</v>
      </c>
      <c r="H13" s="56">
        <v>8.1999999999999993</v>
      </c>
      <c r="I13" s="56">
        <v>8.6999999999999993</v>
      </c>
      <c r="J13" s="29">
        <v>6.3</v>
      </c>
    </row>
    <row r="14" spans="1:10" x14ac:dyDescent="0.25">
      <c r="A14" s="20"/>
      <c r="B14" s="47" t="s">
        <v>22</v>
      </c>
      <c r="C14" s="31" t="s">
        <v>40</v>
      </c>
      <c r="D14" s="17" t="s">
        <v>41</v>
      </c>
      <c r="E14" s="12">
        <v>90</v>
      </c>
      <c r="F14" s="28">
        <v>27.47</v>
      </c>
      <c r="G14" s="56">
        <f>199*0.9</f>
        <v>179.1</v>
      </c>
      <c r="H14" s="56">
        <f>9.56*0.9</f>
        <v>8.604000000000001</v>
      </c>
      <c r="I14" s="56">
        <f>12.4*0.9</f>
        <v>11.16</v>
      </c>
      <c r="J14" s="29">
        <f>12.25*0.9</f>
        <v>11.025</v>
      </c>
    </row>
    <row r="15" spans="1:10" x14ac:dyDescent="0.25">
      <c r="A15" s="20"/>
      <c r="B15" s="30" t="s">
        <v>42</v>
      </c>
      <c r="C15" s="31" t="s">
        <v>43</v>
      </c>
      <c r="D15" s="17" t="s">
        <v>44</v>
      </c>
      <c r="E15" s="12">
        <v>150</v>
      </c>
      <c r="F15" s="28">
        <v>9.4499999999999993</v>
      </c>
      <c r="G15" s="71">
        <f>1333*0.15</f>
        <v>199.95</v>
      </c>
      <c r="H15" s="71">
        <f>24.26*0.15</f>
        <v>3.6390000000000002</v>
      </c>
      <c r="I15" s="71">
        <f>28.66*0.15</f>
        <v>4.2989999999999995</v>
      </c>
      <c r="J15" s="57">
        <f>244.46*0.15</f>
        <v>36.668999999999997</v>
      </c>
    </row>
    <row r="16" spans="1:10" x14ac:dyDescent="0.25">
      <c r="A16" s="20"/>
      <c r="B16" s="30" t="s">
        <v>15</v>
      </c>
      <c r="C16" s="59" t="s">
        <v>25</v>
      </c>
      <c r="D16" s="18" t="s">
        <v>26</v>
      </c>
      <c r="E16" s="12">
        <v>200</v>
      </c>
      <c r="F16" s="28">
        <v>1.51</v>
      </c>
      <c r="G16" s="55">
        <v>26.8</v>
      </c>
      <c r="H16" s="55">
        <v>0.2</v>
      </c>
      <c r="I16" s="55">
        <v>0</v>
      </c>
      <c r="J16" s="57">
        <v>6.5</v>
      </c>
    </row>
    <row r="17" spans="1:10" x14ac:dyDescent="0.25">
      <c r="A17" s="10"/>
      <c r="B17" s="47" t="s">
        <v>17</v>
      </c>
      <c r="C17" s="48" t="s">
        <v>18</v>
      </c>
      <c r="D17" s="17" t="s">
        <v>19</v>
      </c>
      <c r="E17" s="13">
        <v>30</v>
      </c>
      <c r="F17" s="24">
        <v>2.71</v>
      </c>
      <c r="G17" s="32">
        <v>63</v>
      </c>
      <c r="H17" s="32">
        <v>1.8</v>
      </c>
      <c r="I17" s="32">
        <v>0.3</v>
      </c>
      <c r="J17" s="33">
        <v>12.9</v>
      </c>
    </row>
    <row r="18" spans="1:10" x14ac:dyDescent="0.25">
      <c r="A18" s="10"/>
      <c r="B18" s="47" t="s">
        <v>17</v>
      </c>
      <c r="C18" s="53" t="s">
        <v>18</v>
      </c>
      <c r="D18" s="17" t="s">
        <v>23</v>
      </c>
      <c r="E18" s="34">
        <v>30</v>
      </c>
      <c r="F18" s="23">
        <v>2.67</v>
      </c>
      <c r="G18" s="35">
        <v>57</v>
      </c>
      <c r="H18" s="36">
        <v>1.8</v>
      </c>
      <c r="I18" s="36">
        <v>0.3</v>
      </c>
      <c r="J18" s="37">
        <v>11.4</v>
      </c>
    </row>
    <row r="19" spans="1:10" x14ac:dyDescent="0.25">
      <c r="A19" s="10"/>
      <c r="B19" s="49"/>
      <c r="C19" s="50"/>
      <c r="D19" s="14"/>
      <c r="E19" s="34">
        <f t="shared" ref="E19:J19" si="1">SUM(E12:E18)</f>
        <v>777</v>
      </c>
      <c r="F19" s="26">
        <f t="shared" si="1"/>
        <v>81.11</v>
      </c>
      <c r="G19" s="38">
        <f t="shared" si="1"/>
        <v>680.14999999999986</v>
      </c>
      <c r="H19" s="39">
        <f t="shared" si="1"/>
        <v>24.893000000000001</v>
      </c>
      <c r="I19" s="39">
        <f t="shared" si="1"/>
        <v>24.838999999999999</v>
      </c>
      <c r="J19" s="40">
        <f t="shared" si="1"/>
        <v>87.194000000000003</v>
      </c>
    </row>
    <row r="20" spans="1:10" ht="15.75" thickBot="1" x14ac:dyDescent="0.3">
      <c r="A20" s="15"/>
      <c r="B20" s="51"/>
      <c r="C20" s="52"/>
      <c r="D20" s="16"/>
      <c r="E20" s="41"/>
      <c r="F20" s="25"/>
      <c r="G20" s="42"/>
      <c r="H20" s="43"/>
      <c r="I20" s="43"/>
      <c r="J20" s="4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Priemnaya1</cp:lastModifiedBy>
  <cp:lastPrinted>2021-05-18T10:32:40Z</cp:lastPrinted>
  <dcterms:created xsi:type="dcterms:W3CDTF">2015-06-05T18:19:34Z</dcterms:created>
  <dcterms:modified xsi:type="dcterms:W3CDTF">2022-09-22T05:08:30Z</dcterms:modified>
</cp:coreProperties>
</file>