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18" i="1"/>
  <c r="H18" i="1"/>
  <c r="F18" i="1"/>
  <c r="J14" i="1"/>
  <c r="I14" i="1"/>
  <c r="H14" i="1"/>
  <c r="G14" i="1"/>
  <c r="J11" i="1"/>
  <c r="I11" i="1"/>
  <c r="I18" i="1" s="1"/>
  <c r="H11" i="1"/>
  <c r="G11" i="1"/>
  <c r="G18" i="1" s="1"/>
  <c r="I9" i="1"/>
  <c r="G9" i="1"/>
  <c r="J7" i="1"/>
  <c r="G7" i="1"/>
  <c r="J5" i="1"/>
  <c r="G5" i="1"/>
  <c r="J4" i="1"/>
  <c r="J9" i="1" s="1"/>
  <c r="I4" i="1"/>
  <c r="H4" i="1"/>
  <c r="H9" i="1" s="1"/>
  <c r="G4" i="1"/>
  <c r="F4" i="1"/>
  <c r="F9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<sst xmlns="http://schemas.openxmlformats.org/spreadsheetml/2006/main" count="53" uniqueCount="45">
  <si>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</si>
  <si>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</si>
  <si>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</si>
  <si>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</si>
  <si>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</si>
  <si>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</si>
  <si>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</si>
  <si>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</si>
  <si>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</si>
  <si>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</si>
  <si>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</si>
  <si>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</si>
  <si>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</si>
  <si>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</si>
  <si>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</si>
  <si>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</si>
  <si>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</si>
  <si>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</si>
  <si>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</si>
  <si>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</si>
  <si>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</si>
  <si>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</si>
  <si>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гор.блюдо</t>
  </si>
  <si>
    <t>закуска</t>
  </si>
  <si>
    <t>Т.32 сб.1981 г.</t>
  </si>
  <si>
    <t>фрукты</t>
  </si>
  <si>
    <t>акт</t>
  </si>
  <si>
    <t>гарнир</t>
  </si>
  <si>
    <t>Хлеб  ржано-пшеничный</t>
  </si>
  <si>
    <t>Яблоко</t>
  </si>
  <si>
    <t>Огурец консервированный</t>
  </si>
  <si>
    <t>№ 54-12м-2020</t>
  </si>
  <si>
    <t>Плов из птицы</t>
  </si>
  <si>
    <t>Сок</t>
  </si>
  <si>
    <t>№ 45 сб.2011г.</t>
  </si>
  <si>
    <t>Салат из свежей капусты</t>
  </si>
  <si>
    <t>№ 96,241 сб.2011г.</t>
  </si>
  <si>
    <t>Рассольник ленинград. с укропом,свининой отварной</t>
  </si>
  <si>
    <t>№ 703,сб. 1981г</t>
  </si>
  <si>
    <t>Птица тушённая в сокусе</t>
  </si>
  <si>
    <t>№ 302 сб.2011г.</t>
  </si>
  <si>
    <t>Каша гречневая</t>
  </si>
  <si>
    <t>№ 54-2гн-2020</t>
  </si>
  <si>
    <t>Чай с сахаром</t>
  </si>
  <si>
    <t>22022-10-24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</si>
</sst>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1" fillId="0" borderId="28" xfId="0" applyFont="1" applyBorder="1"/>
    <xf numFmtId="0" fontId="5" fillId="0" borderId="18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2" borderId="25" xfId="0" applyFont="1" applyFill="1" applyBorder="1"/>
    <xf numFmtId="2" fontId="1" fillId="2" borderId="3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1" xfId="0" applyFont="1" applyBorder="1"/>
    <xf numFmtId="0" fontId="1" fillId="0" borderId="32" xfId="0" applyFont="1" applyBorder="1"/>
    <xf numFmtId="0" fontId="4" fillId="0" borderId="33" xfId="0" applyFont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4" xfId="0" applyNumberFormat="1" applyFont="1" applyFill="1" applyBorder="1" applyAlignment="1"/>
    <xf numFmtId="164" fontId="4" fillId="2" borderId="33" xfId="0" applyNumberFormat="1" applyFont="1" applyFill="1" applyBorder="1" applyAlignment="1"/>
    <xf numFmtId="164" fontId="4" fillId="2" borderId="35" xfId="0" applyNumberFormat="1" applyFont="1" applyFill="1" applyBorder="1" applyAlignment="1"/>
    <xf numFmtId="0" fontId="4" fillId="2" borderId="1" xfId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8" xfId="0" applyFont="1" applyFill="1" applyBorder="1"/>
    <xf numFmtId="0" fontId="4" fillId="2" borderId="2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1" t="s">
        <v>14</v>
      </c>
      <c r="B4" s="68" t="s">
        <v>25</v>
      </c>
      <c r="C4" s="69" t="s">
        <v>26</v>
      </c>
      <c r="D4" s="70" t="s">
        <v>29</v>
      </c>
      <c r="E4" s="71">
        <v>125</v>
      </c>
      <c r="F4" s="72">
        <f>0.12*250</f>
        <v>30</v>
      </c>
      <c r="G4" s="73">
        <f>47*1.2</f>
        <v>56.4</v>
      </c>
      <c r="H4" s="74">
        <f>0.4*1.2</f>
        <v>0.48</v>
      </c>
      <c r="I4" s="74">
        <f>0.4*1.2</f>
        <v>0.48</v>
      </c>
      <c r="J4" s="75">
        <f>9.8*1.2</f>
        <v>11.76</v>
      </c>
    </row>
    <row r="5" spans="1:10" x14ac:dyDescent="0.25">
      <c r="A5" s="19"/>
      <c r="B5" s="11" t="s">
        <v>23</v>
      </c>
      <c r="C5" s="18" t="s">
        <v>24</v>
      </c>
      <c r="D5" s="59" t="s">
        <v>30</v>
      </c>
      <c r="E5" s="12">
        <v>50</v>
      </c>
      <c r="F5" s="25">
        <v>15.02</v>
      </c>
      <c r="G5" s="55">
        <f>12*0.5</f>
        <v>6</v>
      </c>
      <c r="H5" s="56">
        <v>0</v>
      </c>
      <c r="I5" s="56">
        <v>0</v>
      </c>
      <c r="J5" s="57">
        <f>3*0.5</f>
        <v>1.5</v>
      </c>
    </row>
    <row r="6" spans="1:10" x14ac:dyDescent="0.25">
      <c r="A6" s="19"/>
      <c r="B6" s="11" t="s">
        <v>22</v>
      </c>
      <c r="C6" s="48" t="s">
        <v>31</v>
      </c>
      <c r="D6" s="17" t="s">
        <v>32</v>
      </c>
      <c r="E6" s="12">
        <v>200</v>
      </c>
      <c r="F6" s="26">
        <v>47.9</v>
      </c>
      <c r="G6" s="46">
        <v>314.60000000000002</v>
      </c>
      <c r="H6" s="46">
        <v>27.3</v>
      </c>
      <c r="I6" s="46">
        <v>8.1</v>
      </c>
      <c r="J6" s="53">
        <v>33.200000000000003</v>
      </c>
    </row>
    <row r="7" spans="1:10" x14ac:dyDescent="0.25">
      <c r="A7" s="19"/>
      <c r="B7" s="27" t="s">
        <v>15</v>
      </c>
      <c r="C7" s="39" t="s">
        <v>18</v>
      </c>
      <c r="D7" s="76" t="s">
        <v>33</v>
      </c>
      <c r="E7" s="13">
        <v>200</v>
      </c>
      <c r="F7" s="22">
        <v>31.6</v>
      </c>
      <c r="G7" s="77">
        <f>45*2</f>
        <v>90</v>
      </c>
      <c r="H7" s="77">
        <v>0</v>
      </c>
      <c r="I7" s="77">
        <v>0</v>
      </c>
      <c r="J7" s="78">
        <f>11.2*2</f>
        <v>22.4</v>
      </c>
    </row>
    <row r="8" spans="1:10" x14ac:dyDescent="0.25">
      <c r="A8" s="19"/>
      <c r="B8" s="38" t="s">
        <v>17</v>
      </c>
      <c r="C8" s="39" t="s">
        <v>18</v>
      </c>
      <c r="D8" s="17" t="s">
        <v>19</v>
      </c>
      <c r="E8" s="13">
        <v>30</v>
      </c>
      <c r="F8" s="23">
        <v>2.71</v>
      </c>
      <c r="G8" s="29">
        <v>63</v>
      </c>
      <c r="H8" s="29">
        <v>1.8</v>
      </c>
      <c r="I8" s="29">
        <v>0.3</v>
      </c>
      <c r="J8" s="30">
        <v>12.9</v>
      </c>
    </row>
    <row r="9" spans="1:10" x14ac:dyDescent="0.25">
      <c r="A9" s="10"/>
      <c r="B9" s="40"/>
      <c r="C9" s="41"/>
      <c r="D9" s="14"/>
      <c r="E9" s="13">
        <f>SUM(E4:E8)</f>
        <v>605</v>
      </c>
      <c r="F9" s="22">
        <f>SUM(F4:F8)</f>
        <v>127.22999999999998</v>
      </c>
      <c r="G9" s="36">
        <f>SUM(G4:G8)</f>
        <v>530</v>
      </c>
      <c r="H9" s="45">
        <f>SUM(H4:H8)</f>
        <v>29.580000000000002</v>
      </c>
      <c r="I9" s="45">
        <f>SUM(I4:I8)</f>
        <v>8.8800000000000008</v>
      </c>
      <c r="J9" s="37">
        <f>SUM(J4:J8)</f>
        <v>81.760000000000005</v>
      </c>
    </row>
    <row r="10" spans="1:10" ht="15.75" thickBot="1" x14ac:dyDescent="0.3">
      <c r="A10" s="15"/>
      <c r="B10" s="42"/>
      <c r="C10" s="43"/>
      <c r="D10" s="16"/>
      <c r="E10" s="32"/>
      <c r="F10" s="24"/>
      <c r="G10" s="33"/>
      <c r="H10" s="34"/>
      <c r="I10" s="34"/>
      <c r="J10" s="35"/>
    </row>
    <row r="11" spans="1:10" x14ac:dyDescent="0.25">
      <c r="A11" s="19" t="s">
        <v>9</v>
      </c>
      <c r="B11" s="11" t="s">
        <v>23</v>
      </c>
      <c r="C11" s="79" t="s">
        <v>34</v>
      </c>
      <c r="D11" s="47" t="s">
        <v>35</v>
      </c>
      <c r="E11" s="58">
        <v>75</v>
      </c>
      <c r="F11" s="25">
        <v>7.04</v>
      </c>
      <c r="G11" s="46">
        <f>142.8*0.75</f>
        <v>107.10000000000001</v>
      </c>
      <c r="H11" s="46">
        <f>2.6*0.75</f>
        <v>1.9500000000000002</v>
      </c>
      <c r="I11" s="46">
        <f>10.1*0.75</f>
        <v>7.5749999999999993</v>
      </c>
      <c r="J11" s="46">
        <f>10.3*0.75</f>
        <v>7.7250000000000005</v>
      </c>
    </row>
    <row r="12" spans="1:10" x14ac:dyDescent="0.25">
      <c r="A12" s="19"/>
      <c r="B12" s="54" t="s">
        <v>20</v>
      </c>
      <c r="C12" s="28" t="s">
        <v>36</v>
      </c>
      <c r="D12" s="47" t="s">
        <v>37</v>
      </c>
      <c r="E12" s="20">
        <v>227</v>
      </c>
      <c r="F12" s="25">
        <v>24.13</v>
      </c>
      <c r="G12" s="60">
        <v>155.80000000000001</v>
      </c>
      <c r="H12" s="60">
        <v>8.4</v>
      </c>
      <c r="I12" s="60">
        <v>8.8000000000000007</v>
      </c>
      <c r="J12" s="61">
        <v>9.5</v>
      </c>
    </row>
    <row r="13" spans="1:10" x14ac:dyDescent="0.25">
      <c r="A13" s="19"/>
      <c r="B13" s="54" t="s">
        <v>21</v>
      </c>
      <c r="C13" s="48" t="s">
        <v>38</v>
      </c>
      <c r="D13" s="17" t="s">
        <v>39</v>
      </c>
      <c r="E13" s="12">
        <v>165</v>
      </c>
      <c r="F13" s="26">
        <v>48.77</v>
      </c>
      <c r="G13" s="77">
        <v>188.9</v>
      </c>
      <c r="H13" s="77">
        <v>13.5</v>
      </c>
      <c r="I13" s="77">
        <v>13.5</v>
      </c>
      <c r="J13" s="77">
        <v>3.1</v>
      </c>
    </row>
    <row r="14" spans="1:10" x14ac:dyDescent="0.25">
      <c r="A14" s="19"/>
      <c r="B14" s="27" t="s">
        <v>27</v>
      </c>
      <c r="C14" s="28" t="s">
        <v>40</v>
      </c>
      <c r="D14" s="59" t="s">
        <v>41</v>
      </c>
      <c r="E14" s="80">
        <v>150</v>
      </c>
      <c r="F14" s="26">
        <v>12.72</v>
      </c>
      <c r="G14" s="46">
        <f>1625*0.15</f>
        <v>243.75</v>
      </c>
      <c r="H14" s="46">
        <f>57.32*0.15</f>
        <v>8.597999999999999</v>
      </c>
      <c r="I14" s="46">
        <f>40.62*0.15</f>
        <v>6.0929999999999991</v>
      </c>
      <c r="J14" s="53">
        <f>257.61*0.15</f>
        <v>38.641500000000001</v>
      </c>
    </row>
    <row r="15" spans="1:10" x14ac:dyDescent="0.25">
      <c r="A15" s="19"/>
      <c r="B15" s="38" t="s">
        <v>15</v>
      </c>
      <c r="C15" s="48" t="s">
        <v>42</v>
      </c>
      <c r="D15" s="17" t="s">
        <v>43</v>
      </c>
      <c r="E15" s="12">
        <v>200</v>
      </c>
      <c r="F15" s="26">
        <v>1.43</v>
      </c>
      <c r="G15" s="60">
        <v>26.8</v>
      </c>
      <c r="H15" s="60">
        <v>0.2</v>
      </c>
      <c r="I15" s="60">
        <v>0</v>
      </c>
      <c r="J15" s="61">
        <v>6.5</v>
      </c>
    </row>
    <row r="16" spans="1:10" x14ac:dyDescent="0.25">
      <c r="A16" s="19"/>
      <c r="B16" s="38" t="s">
        <v>17</v>
      </c>
      <c r="C16" s="39" t="s">
        <v>18</v>
      </c>
      <c r="D16" s="17" t="s">
        <v>19</v>
      </c>
      <c r="E16" s="13">
        <v>30</v>
      </c>
      <c r="F16" s="23">
        <v>2.71</v>
      </c>
      <c r="G16" s="29">
        <v>63</v>
      </c>
      <c r="H16" s="29">
        <v>1.8</v>
      </c>
      <c r="I16" s="29">
        <v>0.3</v>
      </c>
      <c r="J16" s="30">
        <v>12.9</v>
      </c>
    </row>
    <row r="17" spans="1:10" x14ac:dyDescent="0.25">
      <c r="A17" s="19"/>
      <c r="B17" s="38" t="s">
        <v>17</v>
      </c>
      <c r="C17" s="44" t="s">
        <v>18</v>
      </c>
      <c r="D17" s="17" t="s">
        <v>28</v>
      </c>
      <c r="E17" s="31">
        <v>30</v>
      </c>
      <c r="F17" s="22">
        <v>2.67</v>
      </c>
      <c r="G17" s="62">
        <v>57</v>
      </c>
      <c r="H17" s="63">
        <v>1.8</v>
      </c>
      <c r="I17" s="63">
        <v>0.3</v>
      </c>
      <c r="J17" s="64">
        <v>11.4</v>
      </c>
    </row>
    <row r="18" spans="1:10" x14ac:dyDescent="0.25">
      <c r="A18" s="19"/>
      <c r="B18" s="40"/>
      <c r="C18" s="41"/>
      <c r="D18" s="14"/>
      <c r="E18" s="31">
        <f>SUM(E11:E17)</f>
        <v>877</v>
      </c>
      <c r="F18" s="49">
        <f>SUM(F11:F17)</f>
        <v>99.47</v>
      </c>
      <c r="G18" s="50">
        <f>SUM(G11:G17)</f>
        <v>842.35</v>
      </c>
      <c r="H18" s="51">
        <f>SUM(H11:H17)</f>
        <v>36.247999999999998</v>
      </c>
      <c r="I18" s="51">
        <f>SUM(I11:I17)</f>
        <v>36.567999999999991</v>
      </c>
      <c r="J18" s="52">
        <f>SUM(J11:J17)</f>
        <v>89.766500000000008</v>
      </c>
    </row>
    <row r="19" spans="1:10" ht="15.75" thickBot="1" x14ac:dyDescent="0.3">
      <c r="A19" s="15"/>
      <c r="B19" s="42"/>
      <c r="C19" s="43"/>
      <c r="D19" s="16"/>
      <c r="E19" s="32"/>
      <c r="F19" s="24"/>
      <c r="G19" s="33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2022-10-21T05:06:10Z</dcterms:modified>
</cp:coreProperties>
</file>