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меню сайт 11.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F19" i="1"/>
  <c r="J15" i="1"/>
  <c r="I15" i="1"/>
  <c r="H15" i="1"/>
  <c r="G15" i="1"/>
  <c r="J12" i="1"/>
  <c r="I12" i="1"/>
  <c r="I19" i="1" s="1"/>
  <c r="H12" i="1"/>
  <c r="H19" i="1" s="1"/>
  <c r="G12" i="1"/>
  <c r="G19" i="1" s="1"/>
  <c r="F10" i="1"/>
  <c r="J7" i="1"/>
  <c r="I7" i="1"/>
  <c r="H7" i="1"/>
  <c r="G7" i="1"/>
  <c r="J5" i="1"/>
  <c r="J10" i="1" s="1"/>
  <c r="H5" i="1"/>
  <c r="G5" i="1"/>
  <c r="J4" i="1"/>
  <c r="I4" i="1"/>
  <c r="I10" i="1" s="1"/>
  <c r="H4" i="1"/>
  <c r="H10" i="1" s="1"/>
  <c r="G4" i="1"/>
  <c r="G10" i="1" s="1"/>
  <c r="J19" i="1" l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<sst xmlns="http://schemas.openxmlformats.org/spreadsheetml/2006/main" count="56" uniqueCount="47">
  <si>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</si>
  <si>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</si>
  <si>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</si>
  <si>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</si>
  <si>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</si>
  <si>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</si>
  <si>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</si>
  <si>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</si>
  <si>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</si>
  <si>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</si>
  <si>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</si>
  <si>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</si>
  <si>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</si>
  <si>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</si>
  <si>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</si>
  <si>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</si>
  <si>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</si>
  <si>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</si>
  <si>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</si>
  <si>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</si>
  <si>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</si>
  <si>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</si>
  <si>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</si>
  <si>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</si>
  <si>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Т.32 сб.1981 г.</t>
  </si>
  <si>
    <t>закуска</t>
  </si>
  <si>
    <t>фрукты</t>
  </si>
  <si>
    <t>акт</t>
  </si>
  <si>
    <t>2 блюдо</t>
  </si>
  <si>
    <t>Яблоко</t>
  </si>
  <si>
    <t>№ 104,105 сб.2011г.</t>
  </si>
  <si>
    <t>Суп картоф. с укропом, мясными фрикадельками</t>
  </si>
  <si>
    <t>2022-11-09</t>
  </si>
  <si>
    <t>Кукуруза консервированная</t>
  </si>
  <si>
    <t>№ 271 сб.2011г.</t>
  </si>
  <si>
    <t>Котлета особая</t>
  </si>
  <si>
    <t>№ 305 сб.2011г.</t>
  </si>
  <si>
    <t>Рис припущенный</t>
  </si>
  <si>
    <t>№ 54-2гн-2020</t>
  </si>
  <si>
    <t>Чай с сахаром</t>
  </si>
  <si>
    <t>Мандарин</t>
  </si>
  <si>
    <t>№ 274 сб.2011г.</t>
  </si>
  <si>
    <t>Зразы из свинины</t>
  </si>
  <si>
    <t>№ 302 сб.2011г.</t>
  </si>
  <si>
    <t>Каша гречневая</t>
  </si>
  <si>
    <t>№ 54-7хн-2020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</si>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</sst>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9" xfId="0" applyFont="1" applyBorder="1"/>
    <xf numFmtId="0" fontId="4" fillId="0" borderId="25" xfId="0" applyFont="1" applyBorder="1"/>
    <xf numFmtId="0" fontId="1" fillId="0" borderId="30" xfId="0" applyFont="1" applyBorder="1"/>
    <xf numFmtId="0" fontId="4" fillId="0" borderId="31" xfId="0" applyFont="1" applyBorder="1"/>
    <xf numFmtId="0" fontId="4" fillId="2" borderId="31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164" fontId="4" fillId="2" borderId="32" xfId="0" applyNumberFormat="1" applyFont="1" applyFill="1" applyBorder="1" applyAlignment="1"/>
    <xf numFmtId="164" fontId="4" fillId="2" borderId="31" xfId="0" applyNumberFormat="1" applyFont="1" applyFill="1" applyBorder="1" applyAlignment="1"/>
    <xf numFmtId="164" fontId="4" fillId="2" borderId="33" xfId="0" applyNumberFormat="1" applyFont="1" applyFill="1" applyBorder="1" applyAlignment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0" fontId="1" fillId="2" borderId="28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2" xfId="2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4" t="s">
        <v>13</v>
      </c>
      <c r="C1" s="75"/>
      <c r="D1" s="76"/>
      <c r="E1" s="1" t="s">
        <v>10</v>
      </c>
      <c r="F1" s="2"/>
      <c r="G1" s="1"/>
      <c r="H1" s="1"/>
      <c r="I1" s="1" t="s">
        <v>1</v>
      </c>
      <c r="J1" s="3" t="s">
        <v>32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1" t="s">
        <v>14</v>
      </c>
      <c r="B4" s="60" t="s">
        <v>26</v>
      </c>
      <c r="C4" s="62" t="s">
        <v>27</v>
      </c>
      <c r="D4" s="63" t="s">
        <v>29</v>
      </c>
      <c r="E4" s="64">
        <v>161</v>
      </c>
      <c r="F4" s="65">
        <v>40.25</v>
      </c>
      <c r="G4" s="66">
        <f>47*1.61</f>
        <v>75.67</v>
      </c>
      <c r="H4" s="67">
        <f>0.4*1.61</f>
        <v>0.64400000000000013</v>
      </c>
      <c r="I4" s="67">
        <f>0.4*1.61</f>
        <v>0.64400000000000013</v>
      </c>
      <c r="J4" s="68">
        <f>9.8*1.61</f>
        <v>15.778000000000002</v>
      </c>
    </row>
    <row r="5" spans="1:10" x14ac:dyDescent="0.35">
      <c r="A5" s="19"/>
      <c r="B5" s="11" t="s">
        <v>25</v>
      </c>
      <c r="C5" s="18" t="s">
        <v>24</v>
      </c>
      <c r="D5" s="61" t="s">
        <v>33</v>
      </c>
      <c r="E5" s="20">
        <v>50</v>
      </c>
      <c r="F5" s="25">
        <v>14.95</v>
      </c>
      <c r="G5" s="49">
        <f>50*0.5</f>
        <v>25</v>
      </c>
      <c r="H5" s="49">
        <f>2*0.5</f>
        <v>1</v>
      </c>
      <c r="I5" s="49">
        <v>0</v>
      </c>
      <c r="J5" s="49">
        <f>5.5*0.5</f>
        <v>2.75</v>
      </c>
    </row>
    <row r="6" spans="1:10" x14ac:dyDescent="0.35">
      <c r="A6" s="19"/>
      <c r="B6" s="69" t="s">
        <v>22</v>
      </c>
      <c r="C6" s="28" t="s">
        <v>34</v>
      </c>
      <c r="D6" s="61" t="s">
        <v>35</v>
      </c>
      <c r="E6" s="20">
        <v>90</v>
      </c>
      <c r="F6" s="25">
        <v>36.57</v>
      </c>
      <c r="G6" s="70">
        <v>271.56</v>
      </c>
      <c r="H6" s="70">
        <v>16.440000000000001</v>
      </c>
      <c r="I6" s="70">
        <v>16.32</v>
      </c>
      <c r="J6" s="70">
        <v>14.6</v>
      </c>
    </row>
    <row r="7" spans="1:10" x14ac:dyDescent="0.35">
      <c r="A7" s="19"/>
      <c r="B7" s="27" t="s">
        <v>23</v>
      </c>
      <c r="C7" s="28" t="s">
        <v>36</v>
      </c>
      <c r="D7" s="17" t="s">
        <v>37</v>
      </c>
      <c r="E7" s="12">
        <v>150</v>
      </c>
      <c r="F7" s="26">
        <v>9.3800000000000008</v>
      </c>
      <c r="G7" s="56">
        <f>200</f>
        <v>200</v>
      </c>
      <c r="H7" s="56">
        <f>24.26*1.5</f>
        <v>36.39</v>
      </c>
      <c r="I7" s="56">
        <f>28.66*1.5</f>
        <v>42.99</v>
      </c>
      <c r="J7" s="71">
        <f>244.46*0.15</f>
        <v>36.668999999999997</v>
      </c>
    </row>
    <row r="8" spans="1:10" x14ac:dyDescent="0.35">
      <c r="A8" s="19"/>
      <c r="B8" s="41" t="s">
        <v>15</v>
      </c>
      <c r="C8" s="51" t="s">
        <v>38</v>
      </c>
      <c r="D8" s="17" t="s">
        <v>39</v>
      </c>
      <c r="E8" s="12">
        <v>200</v>
      </c>
      <c r="F8" s="26">
        <v>1.43</v>
      </c>
      <c r="G8" s="57">
        <v>26.8</v>
      </c>
      <c r="H8" s="57">
        <v>0.2</v>
      </c>
      <c r="I8" s="57">
        <v>0</v>
      </c>
      <c r="J8" s="58">
        <v>6.5</v>
      </c>
    </row>
    <row r="9" spans="1:10" x14ac:dyDescent="0.35">
      <c r="A9" s="19"/>
      <c r="B9" s="41" t="s">
        <v>17</v>
      </c>
      <c r="C9" s="42" t="s">
        <v>18</v>
      </c>
      <c r="D9" s="17" t="s">
        <v>19</v>
      </c>
      <c r="E9" s="13">
        <v>30</v>
      </c>
      <c r="F9" s="23">
        <v>2.71</v>
      </c>
      <c r="G9" s="29">
        <v>63</v>
      </c>
      <c r="H9" s="29">
        <v>1.8</v>
      </c>
      <c r="I9" s="29">
        <v>0.3</v>
      </c>
      <c r="J9" s="30">
        <v>12.9</v>
      </c>
    </row>
    <row r="10" spans="1:10" x14ac:dyDescent="0.35">
      <c r="A10" s="10"/>
      <c r="B10" s="43"/>
      <c r="C10" s="44"/>
      <c r="D10" s="14"/>
      <c r="E10" s="13">
        <f>SUM(E4:E9)</f>
        <v>681</v>
      </c>
      <c r="F10" s="22">
        <f>SUM(F4:F9)</f>
        <v>105.29</v>
      </c>
      <c r="G10" s="39">
        <f>SUM(G4:G9)</f>
        <v>662.03</v>
      </c>
      <c r="H10" s="48">
        <f>SUM(H4:H9)</f>
        <v>56.474000000000004</v>
      </c>
      <c r="I10" s="48">
        <f>SUM(I4:I9)</f>
        <v>60.253999999999998</v>
      </c>
      <c r="J10" s="40">
        <f>SUM(J4:J9)</f>
        <v>89.197000000000003</v>
      </c>
    </row>
    <row r="11" spans="1:10" ht="15" thickBot="1" x14ac:dyDescent="0.4">
      <c r="A11" s="15"/>
      <c r="B11" s="45"/>
      <c r="C11" s="46"/>
      <c r="D11" s="16"/>
      <c r="E11" s="35"/>
      <c r="F11" s="24"/>
      <c r="G11" s="36"/>
      <c r="H11" s="37"/>
      <c r="I11" s="37"/>
      <c r="J11" s="38"/>
    </row>
    <row r="12" spans="1:10" x14ac:dyDescent="0.35">
      <c r="A12" s="19" t="s">
        <v>9</v>
      </c>
      <c r="B12" s="60" t="s">
        <v>26</v>
      </c>
      <c r="C12" s="62" t="s">
        <v>27</v>
      </c>
      <c r="D12" s="63" t="s">
        <v>40</v>
      </c>
      <c r="E12" s="64">
        <v>100</v>
      </c>
      <c r="F12" s="65">
        <v>19</v>
      </c>
      <c r="G12" s="66">
        <f>38</f>
        <v>38</v>
      </c>
      <c r="H12" s="67">
        <f>0.8</f>
        <v>0.8</v>
      </c>
      <c r="I12" s="67">
        <f>0.2</f>
        <v>0.2</v>
      </c>
      <c r="J12" s="68">
        <f>7.5</f>
        <v>7.5</v>
      </c>
    </row>
    <row r="13" spans="1:10" x14ac:dyDescent="0.35">
      <c r="A13" s="19"/>
      <c r="B13" s="69" t="s">
        <v>20</v>
      </c>
      <c r="C13" s="73" t="s">
        <v>30</v>
      </c>
      <c r="D13" s="72" t="s">
        <v>31</v>
      </c>
      <c r="E13" s="20">
        <v>222</v>
      </c>
      <c r="F13" s="25">
        <v>22.86</v>
      </c>
      <c r="G13" s="49">
        <v>129</v>
      </c>
      <c r="H13" s="49">
        <v>8.6</v>
      </c>
      <c r="I13" s="49">
        <v>4.3</v>
      </c>
      <c r="J13" s="59">
        <v>13.9</v>
      </c>
    </row>
    <row r="14" spans="1:10" x14ac:dyDescent="0.35">
      <c r="A14" s="19"/>
      <c r="B14" s="69" t="s">
        <v>28</v>
      </c>
      <c r="C14" s="28" t="s">
        <v>41</v>
      </c>
      <c r="D14" s="17" t="s">
        <v>42</v>
      </c>
      <c r="E14" s="12">
        <v>90</v>
      </c>
      <c r="F14" s="26">
        <v>24.78</v>
      </c>
      <c r="G14" s="49">
        <v>179.1</v>
      </c>
      <c r="H14" s="49">
        <v>8.6</v>
      </c>
      <c r="I14" s="49">
        <v>11.2</v>
      </c>
      <c r="J14" s="59">
        <v>11</v>
      </c>
    </row>
    <row r="15" spans="1:10" x14ac:dyDescent="0.35">
      <c r="A15" s="19"/>
      <c r="B15" s="27" t="s">
        <v>23</v>
      </c>
      <c r="C15" s="28" t="s">
        <v>43</v>
      </c>
      <c r="D15" s="50" t="s">
        <v>44</v>
      </c>
      <c r="E15" s="77">
        <v>150</v>
      </c>
      <c r="F15" s="26">
        <v>12.7</v>
      </c>
      <c r="G15" s="49">
        <f>1625*0.15</f>
        <v>243.75</v>
      </c>
      <c r="H15" s="49">
        <f>57.32*0.15</f>
        <v>8.597999999999999</v>
      </c>
      <c r="I15" s="49">
        <f>40.62*0.15</f>
        <v>6.0929999999999991</v>
      </c>
      <c r="J15" s="59">
        <f>257.61*0.15</f>
        <v>38.641500000000001</v>
      </c>
    </row>
    <row r="16" spans="1:10" x14ac:dyDescent="0.35">
      <c r="A16" s="19"/>
      <c r="B16" s="27" t="s">
        <v>15</v>
      </c>
      <c r="C16" s="78" t="s">
        <v>45</v>
      </c>
      <c r="D16" s="50" t="s">
        <v>46</v>
      </c>
      <c r="E16" s="12">
        <v>200</v>
      </c>
      <c r="F16" s="26">
        <v>5.45</v>
      </c>
      <c r="G16" s="49">
        <v>122</v>
      </c>
      <c r="H16" s="49">
        <v>0.3</v>
      </c>
      <c r="I16" s="49">
        <v>0</v>
      </c>
      <c r="J16" s="59">
        <v>29.8</v>
      </c>
    </row>
    <row r="17" spans="1:10" x14ac:dyDescent="0.35">
      <c r="A17" s="19"/>
      <c r="B17" s="41" t="s">
        <v>17</v>
      </c>
      <c r="C17" s="42" t="s">
        <v>18</v>
      </c>
      <c r="D17" s="17" t="s">
        <v>19</v>
      </c>
      <c r="E17" s="13">
        <v>30</v>
      </c>
      <c r="F17" s="23">
        <v>2.71</v>
      </c>
      <c r="G17" s="29">
        <v>63</v>
      </c>
      <c r="H17" s="29">
        <v>1.8</v>
      </c>
      <c r="I17" s="29">
        <v>0.3</v>
      </c>
      <c r="J17" s="30">
        <v>12.9</v>
      </c>
    </row>
    <row r="18" spans="1:10" x14ac:dyDescent="0.35">
      <c r="A18" s="19"/>
      <c r="B18" s="41" t="s">
        <v>17</v>
      </c>
      <c r="C18" s="47" t="s">
        <v>18</v>
      </c>
      <c r="D18" s="17" t="s">
        <v>21</v>
      </c>
      <c r="E18" s="31">
        <v>30</v>
      </c>
      <c r="F18" s="22">
        <v>2.67</v>
      </c>
      <c r="G18" s="32">
        <v>57</v>
      </c>
      <c r="H18" s="33">
        <v>1.8</v>
      </c>
      <c r="I18" s="33">
        <v>0.3</v>
      </c>
      <c r="J18" s="34">
        <v>11.4</v>
      </c>
    </row>
    <row r="19" spans="1:10" x14ac:dyDescent="0.35">
      <c r="A19" s="19"/>
      <c r="B19" s="43"/>
      <c r="C19" s="44"/>
      <c r="D19" s="14"/>
      <c r="E19" s="31">
        <f>SUM(E12:E18)</f>
        <v>822</v>
      </c>
      <c r="F19" s="52">
        <f>SUM(F12:F18)</f>
        <v>90.17</v>
      </c>
      <c r="G19" s="53">
        <f>SUM(G11:G18)</f>
        <v>831.85</v>
      </c>
      <c r="H19" s="54">
        <f>SUM(H11:H18)</f>
        <v>30.498000000000001</v>
      </c>
      <c r="I19" s="54">
        <f>SUM(I11:I18)</f>
        <v>22.393000000000001</v>
      </c>
      <c r="J19" s="55">
        <f>SUM(J11:J18)</f>
        <v>125.14150000000001</v>
      </c>
    </row>
    <row r="20" spans="1:10" ht="15" thickBot="1" x14ac:dyDescent="0.4">
      <c r="A20" s="15"/>
      <c r="B20" s="45"/>
      <c r="C20" s="46"/>
      <c r="D20" s="16"/>
      <c r="E20" s="35"/>
      <c r="F20" s="24"/>
      <c r="G20" s="36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2022-11-24T06:39:06Z</dcterms:modified>
</cp:coreProperties>
</file>