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меню сайт 11.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F19" i="1"/>
  <c r="J18" i="1"/>
  <c r="I18" i="1"/>
  <c r="H18" i="1"/>
  <c r="G18" i="1"/>
  <c r="J15" i="1"/>
  <c r="G15" i="1"/>
  <c r="J13" i="1"/>
  <c r="I13" i="1"/>
  <c r="I19" i="1" s="1"/>
  <c r="H13" i="1"/>
  <c r="G13" i="1"/>
  <c r="J11" i="1"/>
  <c r="H11" i="1"/>
  <c r="H19" i="1" s="1"/>
  <c r="G11" i="1"/>
  <c r="G19" i="1" s="1"/>
  <c r="I9" i="1"/>
  <c r="G9" i="1"/>
  <c r="F9" i="1"/>
  <c r="J8" i="1"/>
  <c r="J9" i="1" s="1"/>
  <c r="I8" i="1"/>
  <c r="H8" i="1"/>
  <c r="H9" i="1" s="1"/>
  <c r="G8" i="1"/>
  <c r="J19" i="1" l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<sst xmlns="http://schemas.openxmlformats.org/spreadsheetml/2006/main" count="56" uniqueCount="45">
  <si>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</si>
  <si>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</si>
  <si>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</si>
  <si>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</si>
  <si>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</si>
  <si>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</si>
  <si>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</si>
  <si>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</si>
  <si>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</si>
  <si>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</si>
  <si>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</si>
  <si>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</si>
  <si>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</si>
  <si>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</si>
  <si>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</si>
  <si>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</si>
  <si>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</si>
  <si>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</si>
  <si>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</si>
  <si>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</si>
  <si>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</si>
  <si>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</si>
  <si>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</si>
  <si>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</si>
  <si>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</si>
  <si>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</si>
  <si>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фрукты</t>
  </si>
  <si>
    <t>акт</t>
  </si>
  <si>
    <t>2 блюдо</t>
  </si>
  <si>
    <t>Яблоко</t>
  </si>
  <si>
    <t>2022-11-10</t>
  </si>
  <si>
    <t>№ 223 сб.2011г.</t>
  </si>
  <si>
    <t>Запеканка из творога со сгущённым молоком</t>
  </si>
  <si>
    <t>№ 384 сб.2011г.</t>
  </si>
  <si>
    <t>Какао</t>
  </si>
  <si>
    <t>Булочка сдобная</t>
  </si>
  <si>
    <t>Снежок</t>
  </si>
  <si>
    <t>Кукуруза консервированная</t>
  </si>
  <si>
    <t>№ 88,241 сб.2011г.</t>
  </si>
  <si>
    <t>Щи с укропом,свининой отварной</t>
  </si>
  <si>
    <t>№ 294 сб.2011г.</t>
  </si>
  <si>
    <t>Котлета из птицы</t>
  </si>
  <si>
    <t>№ 309 сб.2011г.</t>
  </si>
  <si>
    <t>Макаронные изделия отварные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</si>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</sst>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25" xfId="0" applyFont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0" fontId="1" fillId="2" borderId="28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0" fontId="4" fillId="2" borderId="1" xfId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B14" sqref="B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8" t="s">
        <v>13</v>
      </c>
      <c r="C1" s="69"/>
      <c r="D1" s="70"/>
      <c r="E1" s="1" t="s">
        <v>10</v>
      </c>
      <c r="F1" s="2"/>
      <c r="G1" s="1"/>
      <c r="H1" s="1"/>
      <c r="I1" s="1" t="s">
        <v>1</v>
      </c>
      <c r="J1" s="3" t="s">
        <v>30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11" t="s">
        <v>22</v>
      </c>
      <c r="C4" s="51" t="s">
        <v>31</v>
      </c>
      <c r="D4" s="17" t="s">
        <v>32</v>
      </c>
      <c r="E4" s="12">
        <v>170</v>
      </c>
      <c r="F4" s="26">
        <v>90.3</v>
      </c>
      <c r="G4" s="71">
        <v>308.89999999999998</v>
      </c>
      <c r="H4" s="71">
        <v>23.8</v>
      </c>
      <c r="I4" s="71">
        <v>13.1</v>
      </c>
      <c r="J4" s="72">
        <v>18.7</v>
      </c>
    </row>
    <row r="5" spans="1:10" x14ac:dyDescent="0.35">
      <c r="A5" s="19"/>
      <c r="B5" s="62" t="s">
        <v>15</v>
      </c>
      <c r="C5" s="51" t="s">
        <v>33</v>
      </c>
      <c r="D5" s="65" t="s">
        <v>34</v>
      </c>
      <c r="E5" s="20">
        <v>200</v>
      </c>
      <c r="F5" s="25">
        <v>8.1999999999999993</v>
      </c>
      <c r="G5" s="49">
        <v>107.2</v>
      </c>
      <c r="H5" s="49">
        <v>4.5999999999999996</v>
      </c>
      <c r="I5" s="49">
        <v>4.4000000000000004</v>
      </c>
      <c r="J5" s="57">
        <v>12.2</v>
      </c>
    </row>
    <row r="6" spans="1:10" x14ac:dyDescent="0.35">
      <c r="A6" s="19"/>
      <c r="B6" s="41" t="s">
        <v>17</v>
      </c>
      <c r="C6" s="42" t="s">
        <v>18</v>
      </c>
      <c r="D6" s="17" t="s">
        <v>35</v>
      </c>
      <c r="E6" s="13">
        <v>50</v>
      </c>
      <c r="F6" s="23">
        <v>13.6</v>
      </c>
      <c r="G6" s="73">
        <v>120</v>
      </c>
      <c r="H6" s="73">
        <v>2.8</v>
      </c>
      <c r="I6" s="73">
        <v>3.3</v>
      </c>
      <c r="J6" s="74">
        <v>20.5</v>
      </c>
    </row>
    <row r="7" spans="1:10" x14ac:dyDescent="0.35">
      <c r="A7" s="19"/>
      <c r="B7" s="41" t="s">
        <v>17</v>
      </c>
      <c r="C7" s="42" t="s">
        <v>18</v>
      </c>
      <c r="D7" s="17" t="s">
        <v>19</v>
      </c>
      <c r="E7" s="12">
        <v>30</v>
      </c>
      <c r="F7" s="23">
        <v>2.71</v>
      </c>
      <c r="G7" s="29">
        <v>63</v>
      </c>
      <c r="H7" s="29">
        <v>1.8</v>
      </c>
      <c r="I7" s="29">
        <v>0.3</v>
      </c>
      <c r="J7" s="30">
        <v>12.9</v>
      </c>
    </row>
    <row r="8" spans="1:10" x14ac:dyDescent="0.35">
      <c r="A8" s="19"/>
      <c r="B8" s="11" t="s">
        <v>15</v>
      </c>
      <c r="C8" s="47" t="s">
        <v>18</v>
      </c>
      <c r="D8" s="65" t="s">
        <v>36</v>
      </c>
      <c r="E8" s="75">
        <v>200</v>
      </c>
      <c r="F8" s="25">
        <v>38.799999999999997</v>
      </c>
      <c r="G8" s="49">
        <f>83*2</f>
        <v>166</v>
      </c>
      <c r="H8" s="49">
        <f>2.6*2</f>
        <v>5.2</v>
      </c>
      <c r="I8" s="49">
        <f>3.2*2</f>
        <v>6.4</v>
      </c>
      <c r="J8" s="57">
        <f>11*2</f>
        <v>22</v>
      </c>
    </row>
    <row r="9" spans="1:10" x14ac:dyDescent="0.35">
      <c r="A9" s="10"/>
      <c r="B9" s="43"/>
      <c r="C9" s="44"/>
      <c r="D9" s="14"/>
      <c r="E9" s="13">
        <f>SUM(E4:E8)</f>
        <v>650</v>
      </c>
      <c r="F9" s="22">
        <f>SUM(F4:F8)</f>
        <v>153.60999999999999</v>
      </c>
      <c r="G9" s="39">
        <f>SUM(G4:G8)</f>
        <v>765.09999999999991</v>
      </c>
      <c r="H9" s="48">
        <f>SUM(H4:H8)</f>
        <v>38.200000000000003</v>
      </c>
      <c r="I9" s="48">
        <f>SUM(I4:I8)</f>
        <v>27.5</v>
      </c>
      <c r="J9" s="40">
        <f>SUM(J4:J8)</f>
        <v>86.3</v>
      </c>
    </row>
    <row r="10" spans="1:10" ht="15" thickBot="1" x14ac:dyDescent="0.4">
      <c r="A10" s="15"/>
      <c r="B10" s="45"/>
      <c r="C10" s="46"/>
      <c r="D10" s="16"/>
      <c r="E10" s="35"/>
      <c r="F10" s="24"/>
      <c r="G10" s="36"/>
      <c r="H10" s="37"/>
      <c r="I10" s="37"/>
      <c r="J10" s="38"/>
    </row>
    <row r="11" spans="1:10" x14ac:dyDescent="0.35">
      <c r="A11" s="19" t="s">
        <v>9</v>
      </c>
      <c r="B11" s="11" t="s">
        <v>25</v>
      </c>
      <c r="C11" s="18" t="s">
        <v>24</v>
      </c>
      <c r="D11" s="58" t="s">
        <v>37</v>
      </c>
      <c r="E11" s="20">
        <v>30</v>
      </c>
      <c r="F11" s="25">
        <v>8.9700000000000006</v>
      </c>
      <c r="G11" s="49">
        <f>50*0.3</f>
        <v>15</v>
      </c>
      <c r="H11" s="49">
        <f>2*0.3</f>
        <v>0.6</v>
      </c>
      <c r="I11" s="49">
        <v>0</v>
      </c>
      <c r="J11" s="49">
        <f>5.5*0.3</f>
        <v>1.65</v>
      </c>
    </row>
    <row r="12" spans="1:10" x14ac:dyDescent="0.35">
      <c r="A12" s="19"/>
      <c r="B12" s="62" t="s">
        <v>20</v>
      </c>
      <c r="C12" s="66" t="s">
        <v>38</v>
      </c>
      <c r="D12" s="65" t="s">
        <v>39</v>
      </c>
      <c r="E12" s="20">
        <v>227</v>
      </c>
      <c r="F12" s="25">
        <v>22</v>
      </c>
      <c r="G12" s="49">
        <v>141.5</v>
      </c>
      <c r="H12" s="49">
        <v>8.1999999999999993</v>
      </c>
      <c r="I12" s="49">
        <v>8.6999999999999993</v>
      </c>
      <c r="J12" s="57">
        <v>6.3</v>
      </c>
    </row>
    <row r="13" spans="1:10" x14ac:dyDescent="0.35">
      <c r="A13" s="19"/>
      <c r="B13" s="11" t="s">
        <v>28</v>
      </c>
      <c r="C13" s="51" t="s">
        <v>40</v>
      </c>
      <c r="D13" s="17" t="s">
        <v>41</v>
      </c>
      <c r="E13" s="12">
        <v>100</v>
      </c>
      <c r="F13" s="26">
        <v>37.979999999999997</v>
      </c>
      <c r="G13" s="56">
        <f>127.1/0.9</f>
        <v>141.2222222222222</v>
      </c>
      <c r="H13" s="49">
        <f>14.4/0.9</f>
        <v>16</v>
      </c>
      <c r="I13" s="49">
        <f>3.3/0.9</f>
        <v>3.6666666666666665</v>
      </c>
      <c r="J13" s="49">
        <f>10.1/0.9</f>
        <v>11.222222222222221</v>
      </c>
    </row>
    <row r="14" spans="1:10" x14ac:dyDescent="0.35">
      <c r="A14" s="19"/>
      <c r="B14" s="27" t="s">
        <v>23</v>
      </c>
      <c r="C14" s="28" t="s">
        <v>42</v>
      </c>
      <c r="D14" s="50" t="s">
        <v>43</v>
      </c>
      <c r="E14" s="13">
        <v>150</v>
      </c>
      <c r="F14" s="76">
        <v>9.58</v>
      </c>
      <c r="G14" s="63">
        <v>202</v>
      </c>
      <c r="H14" s="63">
        <v>5.3</v>
      </c>
      <c r="I14" s="63">
        <v>5.5</v>
      </c>
      <c r="J14" s="63">
        <v>32.700000000000003</v>
      </c>
    </row>
    <row r="15" spans="1:10" x14ac:dyDescent="0.35">
      <c r="A15" s="19"/>
      <c r="B15" s="27" t="s">
        <v>15</v>
      </c>
      <c r="C15" s="42" t="s">
        <v>18</v>
      </c>
      <c r="D15" s="77" t="s">
        <v>44</v>
      </c>
      <c r="E15" s="13">
        <v>200</v>
      </c>
      <c r="F15" s="22">
        <v>21.4</v>
      </c>
      <c r="G15" s="63">
        <f>45*2</f>
        <v>90</v>
      </c>
      <c r="H15" s="63">
        <v>0</v>
      </c>
      <c r="I15" s="63">
        <v>0</v>
      </c>
      <c r="J15" s="64">
        <f>11.2*2</f>
        <v>22.4</v>
      </c>
    </row>
    <row r="16" spans="1:10" x14ac:dyDescent="0.35">
      <c r="A16" s="19"/>
      <c r="B16" s="41" t="s">
        <v>17</v>
      </c>
      <c r="C16" s="42" t="s">
        <v>18</v>
      </c>
      <c r="D16" s="17" t="s">
        <v>19</v>
      </c>
      <c r="E16" s="13">
        <v>30</v>
      </c>
      <c r="F16" s="23">
        <v>2.71</v>
      </c>
      <c r="G16" s="29">
        <v>63</v>
      </c>
      <c r="H16" s="29">
        <v>1.8</v>
      </c>
      <c r="I16" s="29">
        <v>0.3</v>
      </c>
      <c r="J16" s="30">
        <v>12.9</v>
      </c>
    </row>
    <row r="17" spans="1:10" x14ac:dyDescent="0.35">
      <c r="A17" s="19"/>
      <c r="B17" s="41" t="s">
        <v>17</v>
      </c>
      <c r="C17" s="47" t="s">
        <v>18</v>
      </c>
      <c r="D17" s="17" t="s">
        <v>21</v>
      </c>
      <c r="E17" s="67">
        <v>30</v>
      </c>
      <c r="F17" s="22">
        <v>2.67</v>
      </c>
      <c r="G17" s="32">
        <v>57</v>
      </c>
      <c r="H17" s="33">
        <v>1.8</v>
      </c>
      <c r="I17" s="33">
        <v>0.3</v>
      </c>
      <c r="J17" s="34">
        <v>11.4</v>
      </c>
    </row>
    <row r="18" spans="1:10" x14ac:dyDescent="0.35">
      <c r="A18" s="19"/>
      <c r="B18" s="11" t="s">
        <v>26</v>
      </c>
      <c r="C18" s="18" t="s">
        <v>27</v>
      </c>
      <c r="D18" s="58" t="s">
        <v>29</v>
      </c>
      <c r="E18" s="20">
        <v>160</v>
      </c>
      <c r="F18" s="25">
        <v>80</v>
      </c>
      <c r="G18" s="59">
        <f>47*1.61</f>
        <v>75.67</v>
      </c>
      <c r="H18" s="60">
        <f>0.4*1.61</f>
        <v>0.64400000000000013</v>
      </c>
      <c r="I18" s="60">
        <f>0.4*1.61</f>
        <v>0.64400000000000013</v>
      </c>
      <c r="J18" s="61">
        <f>9.8*1.61</f>
        <v>15.778000000000002</v>
      </c>
    </row>
    <row r="19" spans="1:10" x14ac:dyDescent="0.35">
      <c r="A19" s="19"/>
      <c r="B19" s="43"/>
      <c r="C19" s="44"/>
      <c r="D19" s="14"/>
      <c r="E19" s="31">
        <f>SUM(E11:E18)</f>
        <v>927</v>
      </c>
      <c r="F19" s="52">
        <f>SUM(F11:F18)</f>
        <v>185.30999999999997</v>
      </c>
      <c r="G19" s="53">
        <f>SUM(G11:G18)</f>
        <v>785.39222222222213</v>
      </c>
      <c r="H19" s="54">
        <f>SUM(H11:H18)</f>
        <v>34.343999999999994</v>
      </c>
      <c r="I19" s="54">
        <f>SUM(I11:I18)</f>
        <v>19.110666666666667</v>
      </c>
      <c r="J19" s="55">
        <f>SUM(J11:J18)</f>
        <v>114.35022222222223</v>
      </c>
    </row>
    <row r="20" spans="1:10" ht="15" thickBot="1" x14ac:dyDescent="0.4">
      <c r="A20" s="15"/>
      <c r="B20" s="45"/>
      <c r="C20" s="46"/>
      <c r="D20" s="16"/>
      <c r="E20" s="35"/>
      <c r="F20" s="24"/>
      <c r="G20" s="36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2022-11-24T06:37:19Z</dcterms:modified>
</cp:coreProperties>
</file>