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декабрь 22\"/>
    </mc:Choice>
  </mc:AlternateContent>
  <bookViews>
    <workbookView xWindow="0" yWindow="0" windowWidth="19185" windowHeight="703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J11" i="1"/>
  <c r="J19" i="1" s="1"/>
  <c r="I11" i="1"/>
  <c r="I19" i="1" s="1"/>
  <c r="H11" i="1"/>
  <c r="H19" i="1" s="1"/>
  <c r="F8" i="1"/>
  <c r="F9" i="1" s="1"/>
  <c r="J4" i="1"/>
  <c r="J9" i="1" s="1"/>
  <c r="I4" i="1"/>
  <c r="I9" i="1" s="1"/>
  <c r="H4" i="1"/>
  <c r="H9" i="1" s="1"/>
  <c r="G4" i="1"/>
  <c r="G9" i="1" s="1"/>
</calcChain>
</file>

<file path=xl/sharedStrings.xml><?xml version="1.0" encoding="utf-8"?>
<sst xmlns="http://schemas.openxmlformats.org/spreadsheetml/2006/main" count="56" uniqueCount="47">
  <si>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</si>
  <si>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</si>
  <si>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</si>
  <si>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</si>
  <si>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</si>
  <si>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</si>
  <si>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</si>
  <si>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</si>
  <si>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</si>
  <si>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</si>
  <si>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</si>
  <si>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</si>
  <si>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</si>
  <si>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МАОУ "Гимназия № 13"</t>
  </si>
  <si>
    <t>Завтрак</t>
  </si>
  <si>
    <t>напиток</t>
  </si>
  <si>
    <t>Приём пищи</t>
  </si>
  <si>
    <t>хлеб</t>
  </si>
  <si>
    <t>пром.пр-во</t>
  </si>
  <si>
    <t>Хлеб пшеничный</t>
  </si>
  <si>
    <t>1 блюдо</t>
  </si>
  <si>
    <t>2 блюдо</t>
  </si>
  <si>
    <t>Хлеб  ржано-пшеничный</t>
  </si>
  <si>
    <t>гор.блюдо</t>
  </si>
  <si>
    <t>закуска</t>
  </si>
  <si>
    <t>фрукты</t>
  </si>
  <si>
    <t>акт</t>
  </si>
  <si>
    <t>Т.32 сб.1981 г.</t>
  </si>
  <si>
    <t>2022-12-16</t>
  </si>
  <si>
    <t>№ 217,218 сб.2011г.</t>
  </si>
  <si>
    <t>Вареники ленивые с маслом сливочным</t>
  </si>
  <si>
    <t>№ 54-6гн-2020</t>
  </si>
  <si>
    <t>Чай с молоком</t>
  </si>
  <si>
    <t>сладкое</t>
  </si>
  <si>
    <t>Печенье</t>
  </si>
  <si>
    <t>Груша</t>
  </si>
  <si>
    <t>Салат из свежих помидоров</t>
  </si>
  <si>
    <t>№ 104,105 сб.2011г.</t>
  </si>
  <si>
    <t>Суп картоф. с укр., мясными фрикадельками</t>
  </si>
  <si>
    <t>№ 267 сб.2011г.</t>
  </si>
  <si>
    <t>Шницель  из свинины</t>
  </si>
  <si>
    <t>гарнир</t>
  </si>
  <si>
    <t>№ 310 сб.2011г.</t>
  </si>
  <si>
    <t>Картофель отварной</t>
  </si>
  <si>
    <t>№ 54-24хн-2020</t>
  </si>
  <si>
    <t>Компот из брусники</t>
  </si>
  <si>
    <t>Компот "Абрикос"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</si>
</sst>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73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/>
    <xf numFmtId="0" fontId="4" fillId="2" borderId="1" xfId="2" applyNumberFormat="1" applyFont="1" applyFill="1" applyBorder="1" applyAlignment="1">
      <alignment horizontal="center"/>
    </xf>
    <xf numFmtId="0" fontId="4" fillId="2" borderId="20" xfId="2" applyNumberFormat="1" applyFont="1" applyFill="1" applyBorder="1" applyAlignment="1">
      <alignment horizontal="center"/>
    </xf>
    <xf numFmtId="0" fontId="4" fillId="2" borderId="20" xfId="1" applyFont="1" applyFill="1" applyBorder="1"/>
    <xf numFmtId="0" fontId="1" fillId="0" borderId="19" xfId="0" applyFont="1" applyBorder="1"/>
    <xf numFmtId="0" fontId="4" fillId="2" borderId="5" xfId="1" applyFont="1" applyFill="1" applyBorder="1"/>
    <xf numFmtId="0" fontId="4" fillId="2" borderId="1" xfId="0" applyFont="1" applyFill="1" applyBorder="1"/>
    <xf numFmtId="0" fontId="5" fillId="0" borderId="18" xfId="0" applyFont="1" applyBorder="1"/>
    <xf numFmtId="0" fontId="4" fillId="2" borderId="23" xfId="2" applyNumberFormat="1" applyFont="1" applyFill="1" applyBorder="1" applyAlignment="1">
      <alignment horizontal="center"/>
    </xf>
    <xf numFmtId="0" fontId="5" fillId="0" borderId="17" xfId="0" applyFont="1" applyBorder="1"/>
    <xf numFmtId="2" fontId="4" fillId="2" borderId="1" xfId="1" applyNumberFormat="1" applyFont="1" applyFill="1" applyBorder="1" applyAlignment="1"/>
    <xf numFmtId="0" fontId="4" fillId="2" borderId="1" xfId="1" applyFont="1" applyFill="1" applyBorder="1" applyAlignment="1"/>
    <xf numFmtId="2" fontId="4" fillId="2" borderId="5" xfId="1" applyNumberFormat="1" applyFont="1" applyFill="1" applyBorder="1" applyAlignment="1"/>
    <xf numFmtId="2" fontId="4" fillId="2" borderId="23" xfId="1" applyNumberFormat="1" applyFont="1" applyFill="1" applyBorder="1" applyAlignment="1"/>
    <xf numFmtId="2" fontId="4" fillId="2" borderId="1" xfId="1" applyNumberFormat="1" applyFont="1" applyFill="1" applyBorder="1" applyAlignment="1">
      <alignment horizontal="right"/>
    </xf>
    <xf numFmtId="0" fontId="1" fillId="0" borderId="13" xfId="0" applyFont="1" applyBorder="1"/>
    <xf numFmtId="0" fontId="1" fillId="0" borderId="3" xfId="0" applyFont="1" applyBorder="1"/>
    <xf numFmtId="164" fontId="4" fillId="2" borderId="1" xfId="0" applyNumberFormat="1" applyFont="1" applyFill="1" applyBorder="1" applyAlignment="1"/>
    <xf numFmtId="164" fontId="4" fillId="2" borderId="4" xfId="0" applyNumberFormat="1" applyFont="1" applyFill="1" applyBorder="1" applyAlignment="1"/>
    <xf numFmtId="164" fontId="4" fillId="2" borderId="2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horizontal="center"/>
    </xf>
    <xf numFmtId="2" fontId="4" fillId="2" borderId="25" xfId="0" applyNumberFormat="1" applyFont="1" applyFill="1" applyBorder="1" applyAlignment="1"/>
    <xf numFmtId="2" fontId="4" fillId="2" borderId="5" xfId="0" applyNumberFormat="1" applyFont="1" applyFill="1" applyBorder="1" applyAlignment="1"/>
    <xf numFmtId="2" fontId="4" fillId="2" borderId="6" xfId="0" applyNumberFormat="1" applyFont="1" applyFill="1" applyBorder="1" applyAlignment="1"/>
    <xf numFmtId="164" fontId="4" fillId="2" borderId="21" xfId="0" applyNumberFormat="1" applyFont="1" applyFill="1" applyBorder="1" applyAlignment="1">
      <alignment vertical="center"/>
    </xf>
    <xf numFmtId="164" fontId="4" fillId="2" borderId="22" xfId="0" applyNumberFormat="1" applyFont="1" applyFill="1" applyBorder="1" applyAlignment="1">
      <alignment vertical="center"/>
    </xf>
    <xf numFmtId="0" fontId="1" fillId="2" borderId="13" xfId="0" applyFont="1" applyFill="1" applyBorder="1"/>
    <xf numFmtId="0" fontId="1" fillId="2" borderId="7" xfId="0" applyFont="1" applyFill="1" applyBorder="1"/>
    <xf numFmtId="0" fontId="1" fillId="2" borderId="14" xfId="0" applyFont="1" applyFill="1" applyBorder="1"/>
    <xf numFmtId="0" fontId="1" fillId="2" borderId="24" xfId="0" applyFont="1" applyFill="1" applyBorder="1"/>
    <xf numFmtId="0" fontId="1" fillId="2" borderId="3" xfId="0" applyFont="1" applyFill="1" applyBorder="1"/>
    <xf numFmtId="2" fontId="4" fillId="2" borderId="20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 vertical="center"/>
    </xf>
    <xf numFmtId="164" fontId="4" fillId="0" borderId="4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1" fillId="0" borderId="27" xfId="0" applyFont="1" applyBorder="1"/>
    <xf numFmtId="0" fontId="4" fillId="2" borderId="23" xfId="0" applyFont="1" applyFill="1" applyBorder="1"/>
    <xf numFmtId="0" fontId="1" fillId="2" borderId="27" xfId="0" applyFont="1" applyFill="1" applyBorder="1"/>
    <xf numFmtId="164" fontId="4" fillId="0" borderId="4" xfId="0" applyNumberFormat="1" applyFont="1" applyFill="1" applyBorder="1" applyAlignment="1">
      <alignment horizontal="right" vertical="center"/>
    </xf>
    <xf numFmtId="0" fontId="1" fillId="2" borderId="2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4" fillId="0" borderId="26" xfId="0" applyFont="1" applyBorder="1"/>
    <xf numFmtId="0" fontId="4" fillId="2" borderId="26" xfId="2" applyNumberFormat="1" applyFont="1" applyFill="1" applyBorder="1" applyAlignment="1">
      <alignment horizontal="center"/>
    </xf>
    <xf numFmtId="2" fontId="4" fillId="2" borderId="26" xfId="1" applyNumberFormat="1" applyFont="1" applyFill="1" applyBorder="1" applyAlignment="1"/>
    <xf numFmtId="164" fontId="4" fillId="0" borderId="2" xfId="0" applyNumberFormat="1" applyFont="1" applyFill="1" applyBorder="1" applyAlignment="1">
      <alignment horizontal="right" vertical="center"/>
    </xf>
    <xf numFmtId="0" fontId="1" fillId="2" borderId="12" xfId="0" applyFont="1" applyFill="1" applyBorder="1"/>
    <xf numFmtId="0" fontId="4" fillId="0" borderId="23" xfId="0" applyFont="1" applyBorder="1"/>
    <xf numFmtId="0" fontId="1" fillId="2" borderId="28" xfId="0" applyFont="1" applyFill="1" applyBorder="1"/>
    <xf numFmtId="0" fontId="1" fillId="2" borderId="29" xfId="0" applyFont="1" applyFill="1" applyBorder="1"/>
    <xf numFmtId="0" fontId="4" fillId="0" borderId="1" xfId="0" applyFont="1" applyBorder="1"/>
    <xf numFmtId="0" fontId="1" fillId="2" borderId="23" xfId="0" applyFont="1" applyFill="1" applyBorder="1" applyAlignment="1">
      <alignment horizontal="center"/>
    </xf>
    <xf numFmtId="164" fontId="4" fillId="2" borderId="20" xfId="0" applyNumberFormat="1" applyFont="1" applyFill="1" applyBorder="1" applyAlignment="1">
      <alignment vertical="center"/>
    </xf>
    <xf numFmtId="0" fontId="5" fillId="0" borderId="19" xfId="0" applyFont="1" applyBorder="1"/>
    <xf numFmtId="0" fontId="1" fillId="2" borderId="30" xfId="0" applyFont="1" applyFill="1" applyBorder="1"/>
    <xf numFmtId="0" fontId="4" fillId="2" borderId="5" xfId="2" applyNumberFormat="1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</cellXfs>
  <cellStyles count="3">
    <cellStyle name="Обычный" xfId="0" builtinId="0"/>
    <cellStyle name="Обычный 2" xfId="2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zoomScale="90" zoomScaleNormal="9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53" t="s">
        <v>13</v>
      </c>
      <c r="C1" s="54"/>
      <c r="D1" s="55"/>
      <c r="E1" s="1" t="s">
        <v>10</v>
      </c>
      <c r="F1" s="2"/>
      <c r="G1" s="1"/>
      <c r="H1" s="1"/>
      <c r="I1" s="1" t="s">
        <v>1</v>
      </c>
      <c r="J1" s="3" t="s">
        <v>28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16</v>
      </c>
      <c r="B3" s="5" t="s">
        <v>2</v>
      </c>
      <c r="C3" s="6" t="s">
        <v>11</v>
      </c>
      <c r="D3" s="7" t="s">
        <v>3</v>
      </c>
      <c r="E3" s="7" t="s">
        <v>12</v>
      </c>
      <c r="F3" s="7" t="s">
        <v>4</v>
      </c>
      <c r="G3" s="8" t="s">
        <v>5</v>
      </c>
      <c r="H3" s="7" t="s">
        <v>6</v>
      </c>
      <c r="I3" s="7" t="s">
        <v>7</v>
      </c>
      <c r="J3" s="9" t="s">
        <v>8</v>
      </c>
    </row>
    <row r="4" spans="1:10" x14ac:dyDescent="0.25">
      <c r="A4" s="19" t="s">
        <v>14</v>
      </c>
      <c r="B4" s="10" t="s">
        <v>23</v>
      </c>
      <c r="C4" s="51" t="s">
        <v>29</v>
      </c>
      <c r="D4" s="56" t="s">
        <v>30</v>
      </c>
      <c r="E4" s="57">
        <v>160</v>
      </c>
      <c r="F4" s="58">
        <v>73.5</v>
      </c>
      <c r="G4" s="59">
        <f>411.4/0.21*0.16</f>
        <v>313.44761904761907</v>
      </c>
      <c r="H4" s="46">
        <f>14.2/0.21*0.16</f>
        <v>10.81904761904762</v>
      </c>
      <c r="I4" s="46">
        <f>14.1/0.211*0.16</f>
        <v>10.691943127962086</v>
      </c>
      <c r="J4" s="52">
        <f>46.7/0.21*0.106</f>
        <v>23.572380952380954</v>
      </c>
    </row>
    <row r="5" spans="1:10" x14ac:dyDescent="0.25">
      <c r="A5" s="17"/>
      <c r="B5" s="60" t="s">
        <v>15</v>
      </c>
      <c r="C5" s="45" t="s">
        <v>31</v>
      </c>
      <c r="D5" s="50" t="s">
        <v>32</v>
      </c>
      <c r="E5" s="18">
        <v>200</v>
      </c>
      <c r="F5" s="23">
        <v>6.93</v>
      </c>
      <c r="G5" s="44">
        <v>53.5</v>
      </c>
      <c r="H5" s="44">
        <v>1.6</v>
      </c>
      <c r="I5" s="44">
        <v>1.4</v>
      </c>
      <c r="J5" s="47">
        <v>8.6</v>
      </c>
    </row>
    <row r="6" spans="1:10" x14ac:dyDescent="0.25">
      <c r="A6" s="17"/>
      <c r="B6" s="38" t="s">
        <v>17</v>
      </c>
      <c r="C6" s="39" t="s">
        <v>18</v>
      </c>
      <c r="D6" s="16" t="s">
        <v>19</v>
      </c>
      <c r="E6" s="11">
        <v>30</v>
      </c>
      <c r="F6" s="21">
        <v>2.71</v>
      </c>
      <c r="G6" s="27">
        <v>63</v>
      </c>
      <c r="H6" s="27">
        <v>1.8</v>
      </c>
      <c r="I6" s="27">
        <v>0.3</v>
      </c>
      <c r="J6" s="28">
        <v>12.9</v>
      </c>
    </row>
    <row r="7" spans="1:10" x14ac:dyDescent="0.25">
      <c r="A7" s="17"/>
      <c r="B7" s="38" t="s">
        <v>33</v>
      </c>
      <c r="C7" s="39" t="s">
        <v>18</v>
      </c>
      <c r="D7" s="16" t="s">
        <v>34</v>
      </c>
      <c r="E7" s="11">
        <v>50</v>
      </c>
      <c r="F7" s="24">
        <v>9.9499999999999993</v>
      </c>
      <c r="G7" s="44">
        <v>225</v>
      </c>
      <c r="H7" s="44">
        <v>3.5</v>
      </c>
      <c r="I7" s="44">
        <v>8.5</v>
      </c>
      <c r="J7" s="47">
        <v>33.5</v>
      </c>
    </row>
    <row r="8" spans="1:10" x14ac:dyDescent="0.25">
      <c r="A8" s="17"/>
      <c r="B8" s="10" t="s">
        <v>25</v>
      </c>
      <c r="C8" s="49" t="s">
        <v>26</v>
      </c>
      <c r="D8" s="61" t="s">
        <v>35</v>
      </c>
      <c r="E8" s="18">
        <v>580</v>
      </c>
      <c r="F8" s="20">
        <f>0.58*210</f>
        <v>121.8</v>
      </c>
      <c r="G8" s="36"/>
      <c r="H8" s="43"/>
      <c r="I8" s="43"/>
      <c r="J8" s="37"/>
    </row>
    <row r="9" spans="1:10" x14ac:dyDescent="0.25">
      <c r="A9" s="17"/>
      <c r="B9" s="62"/>
      <c r="C9" s="63"/>
      <c r="D9" s="13"/>
      <c r="E9" s="12"/>
      <c r="F9" s="20">
        <f>SUM(F4:F8)</f>
        <v>214.89</v>
      </c>
      <c r="G9" s="36">
        <f>SUM(G4:G8)</f>
        <v>654.94761904761913</v>
      </c>
      <c r="H9" s="43">
        <f>SUM(H4:H8)</f>
        <v>17.719047619047622</v>
      </c>
      <c r="I9" s="43">
        <f>SUM(I4:I8)</f>
        <v>20.891943127962087</v>
      </c>
      <c r="J9" s="37">
        <f>SUM(J4:J8)</f>
        <v>78.572380952380954</v>
      </c>
    </row>
    <row r="10" spans="1:10" ht="15.75" thickBot="1" x14ac:dyDescent="0.3">
      <c r="A10" s="14"/>
      <c r="B10" s="40"/>
      <c r="C10" s="41"/>
      <c r="D10" s="15"/>
      <c r="E10" s="32"/>
      <c r="F10" s="22"/>
      <c r="G10" s="33"/>
      <c r="H10" s="34"/>
      <c r="I10" s="34"/>
      <c r="J10" s="35"/>
    </row>
    <row r="11" spans="1:10" x14ac:dyDescent="0.25">
      <c r="A11" s="17" t="s">
        <v>9</v>
      </c>
      <c r="B11" s="10" t="s">
        <v>24</v>
      </c>
      <c r="C11" s="49" t="s">
        <v>27</v>
      </c>
      <c r="D11" s="16" t="s">
        <v>36</v>
      </c>
      <c r="E11" s="48">
        <v>85</v>
      </c>
      <c r="F11" s="20">
        <v>14.52</v>
      </c>
      <c r="G11" s="44">
        <v>33.5</v>
      </c>
      <c r="H11" s="44">
        <f>1.3*0.5</f>
        <v>0.65</v>
      </c>
      <c r="I11" s="44">
        <f>0.1*0.5</f>
        <v>0.05</v>
      </c>
      <c r="J11" s="47">
        <f>5.3*0.5</f>
        <v>2.65</v>
      </c>
    </row>
    <row r="12" spans="1:10" x14ac:dyDescent="0.25">
      <c r="A12" s="17"/>
      <c r="B12" s="60" t="s">
        <v>20</v>
      </c>
      <c r="C12" s="51" t="s">
        <v>37</v>
      </c>
      <c r="D12" s="50" t="s">
        <v>38</v>
      </c>
      <c r="E12" s="18">
        <v>220</v>
      </c>
      <c r="F12" s="23">
        <v>22.86</v>
      </c>
      <c r="G12" s="44">
        <v>129</v>
      </c>
      <c r="H12" s="44">
        <v>8.6</v>
      </c>
      <c r="I12" s="44">
        <v>4.3</v>
      </c>
      <c r="J12" s="47">
        <v>13.9</v>
      </c>
    </row>
    <row r="13" spans="1:10" x14ac:dyDescent="0.25">
      <c r="A13" s="17"/>
      <c r="B13" s="60" t="s">
        <v>21</v>
      </c>
      <c r="C13" s="26" t="s">
        <v>39</v>
      </c>
      <c r="D13" s="16" t="s">
        <v>40</v>
      </c>
      <c r="E13" s="11">
        <v>90</v>
      </c>
      <c r="F13" s="24">
        <v>36.119999999999997</v>
      </c>
      <c r="G13" s="44">
        <v>226.3</v>
      </c>
      <c r="H13" s="44">
        <v>13.7</v>
      </c>
      <c r="I13" s="44">
        <v>13.6</v>
      </c>
      <c r="J13" s="47">
        <v>12.2</v>
      </c>
    </row>
    <row r="14" spans="1:10" x14ac:dyDescent="0.25">
      <c r="A14" s="17"/>
      <c r="B14" s="25" t="s">
        <v>41</v>
      </c>
      <c r="C14" s="26" t="s">
        <v>42</v>
      </c>
      <c r="D14" s="64" t="s">
        <v>43</v>
      </c>
      <c r="E14" s="11">
        <v>150</v>
      </c>
      <c r="F14" s="24">
        <v>13.8</v>
      </c>
      <c r="G14" s="46">
        <v>150</v>
      </c>
      <c r="H14" s="46">
        <v>2.9</v>
      </c>
      <c r="I14" s="46">
        <v>5.6</v>
      </c>
      <c r="J14" s="52">
        <v>20</v>
      </c>
    </row>
    <row r="15" spans="1:10" x14ac:dyDescent="0.25">
      <c r="A15" s="17"/>
      <c r="B15" s="60" t="s">
        <v>15</v>
      </c>
      <c r="C15" s="45" t="s">
        <v>44</v>
      </c>
      <c r="D15" s="64" t="s">
        <v>45</v>
      </c>
      <c r="E15" s="11">
        <v>200</v>
      </c>
      <c r="F15" s="24">
        <v>16.11</v>
      </c>
      <c r="G15" s="46">
        <v>150</v>
      </c>
      <c r="H15" s="46">
        <v>2.9</v>
      </c>
      <c r="I15" s="46">
        <v>5.6</v>
      </c>
      <c r="J15" s="52">
        <v>20</v>
      </c>
    </row>
    <row r="16" spans="1:10" x14ac:dyDescent="0.25">
      <c r="A16" s="17"/>
      <c r="B16" s="38" t="s">
        <v>17</v>
      </c>
      <c r="C16" s="42" t="s">
        <v>18</v>
      </c>
      <c r="D16" s="16" t="s">
        <v>19</v>
      </c>
      <c r="E16" s="11">
        <v>30</v>
      </c>
      <c r="F16" s="21">
        <v>2.71</v>
      </c>
      <c r="G16" s="27">
        <v>63</v>
      </c>
      <c r="H16" s="27">
        <v>1.8</v>
      </c>
      <c r="I16" s="27">
        <v>0.3</v>
      </c>
      <c r="J16" s="28">
        <v>12.9</v>
      </c>
    </row>
    <row r="17" spans="1:10" x14ac:dyDescent="0.25">
      <c r="A17" s="17"/>
      <c r="B17" s="38" t="s">
        <v>17</v>
      </c>
      <c r="C17" s="42" t="s">
        <v>18</v>
      </c>
      <c r="D17" s="16" t="s">
        <v>22</v>
      </c>
      <c r="E17" s="48">
        <v>30</v>
      </c>
      <c r="F17" s="20">
        <v>2.67</v>
      </c>
      <c r="G17" s="29">
        <v>57</v>
      </c>
      <c r="H17" s="30">
        <v>1.8</v>
      </c>
      <c r="I17" s="30">
        <v>0.3</v>
      </c>
      <c r="J17" s="31">
        <v>11.4</v>
      </c>
    </row>
    <row r="18" spans="1:10" x14ac:dyDescent="0.25">
      <c r="A18" s="17"/>
      <c r="B18" s="60" t="s">
        <v>15</v>
      </c>
      <c r="C18" s="42" t="s">
        <v>18</v>
      </c>
      <c r="D18" s="50" t="s">
        <v>46</v>
      </c>
      <c r="E18" s="65">
        <v>850</v>
      </c>
      <c r="F18" s="20">
        <v>212.5</v>
      </c>
      <c r="G18" s="36"/>
      <c r="H18" s="66"/>
      <c r="I18" s="66"/>
      <c r="J18" s="37"/>
    </row>
    <row r="19" spans="1:10" ht="15.75" thickBot="1" x14ac:dyDescent="0.3">
      <c r="A19" s="67"/>
      <c r="B19" s="14"/>
      <c r="C19" s="68"/>
      <c r="D19" s="15"/>
      <c r="E19" s="69"/>
      <c r="F19" s="22">
        <f>SUM(F11:F18)</f>
        <v>321.28999999999996</v>
      </c>
      <c r="G19" s="70">
        <f>SUM(G11:G18)</f>
        <v>808.8</v>
      </c>
      <c r="H19" s="71">
        <f>SUM(H11:H18)</f>
        <v>32.349999999999994</v>
      </c>
      <c r="I19" s="71">
        <f>SUM(I11:I18)</f>
        <v>29.75</v>
      </c>
      <c r="J19" s="72">
        <f>SUM(J11:J18)</f>
        <v>93.050000000000011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2022-12-19T04:07:28Z</dcterms:modified>
</cp:coreProperties>
</file>