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екабрь 22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E8" i="1"/>
  <c r="J18" i="1"/>
  <c r="I18" i="1"/>
  <c r="H18" i="1"/>
  <c r="G18" i="1"/>
  <c r="F18" i="1"/>
  <c r="F20" i="1" s="1"/>
  <c r="J12" i="1"/>
  <c r="J20" i="1" s="1"/>
  <c r="I12" i="1"/>
  <c r="I20" i="1" s="1"/>
  <c r="H12" i="1"/>
  <c r="H20" i="1" s="1"/>
  <c r="G12" i="1"/>
  <c r="G20" i="1" s="1"/>
  <c r="F10" i="1"/>
  <c r="J8" i="1"/>
  <c r="I8" i="1"/>
  <c r="H8" i="1"/>
  <c r="G8" i="1"/>
  <c r="F8" i="1"/>
  <c r="J5" i="1"/>
  <c r="J10" i="1" s="1"/>
  <c r="I5" i="1"/>
  <c r="I10" i="1" s="1"/>
  <c r="H5" i="1"/>
  <c r="H10" i="1" s="1"/>
  <c r="G5" i="1"/>
  <c r="G10" i="1" s="1"/>
</calcChain>
</file>

<file path=xl/sharedStrings.xml><?xml version="1.0" encoding="utf-8"?>
<sst xmlns="http://schemas.openxmlformats.org/spreadsheetml/2006/main" count="59" uniqueCount="45">
  <si>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</si>
  <si>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</si>
  <si>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</si>
  <si>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</si>
  <si>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</si>
  <si>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</si>
  <si>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</si>
  <si>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</si>
  <si>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</si>
  <si>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</si>
  <si>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</si>
  <si>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</si>
  <si>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</si>
  <si>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</si>
  <si>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</si>
  <si>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</si>
  <si>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</si>
  <si>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</si>
  <si>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</si>
  <si>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</si>
  <si>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</si>
  <si>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</si>
  <si>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Хлеб  ржано-пшеничный</t>
  </si>
  <si>
    <t>гор.блюдо</t>
  </si>
  <si>
    <t>закуска</t>
  </si>
  <si>
    <t>фрукты</t>
  </si>
  <si>
    <t>акт</t>
  </si>
  <si>
    <t>№ 209 сб.2011г.</t>
  </si>
  <si>
    <t>Яйцо варёное</t>
  </si>
  <si>
    <t>№ 54-3г-2020</t>
  </si>
  <si>
    <t>Макароны с сыром</t>
  </si>
  <si>
    <t>№ 54-3гн-2020</t>
  </si>
  <si>
    <t>Чай с сахаром, лимоном</t>
  </si>
  <si>
    <t>Яблоко</t>
  </si>
  <si>
    <t>Сок</t>
  </si>
  <si>
    <t>№ 21 сб.2011г.</t>
  </si>
  <si>
    <t>Салат из консервированных огурцов</t>
  </si>
  <si>
    <t>№ 82,241 сб.2011г.</t>
  </si>
  <si>
    <t>Борщ с укропом,свининой  отварной</t>
  </si>
  <si>
    <t>№ 54-12м-2020</t>
  </si>
  <si>
    <t>Плов из птицы</t>
  </si>
  <si>
    <t>№ 342 сб.2011г.</t>
  </si>
  <si>
    <t>Компот из св. груш</t>
  </si>
  <si>
    <t>Апельсин</t>
  </si>
  <si>
    <t>2022-12-21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</si>
</sst>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2" fontId="4" fillId="2" borderId="2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26" xfId="0" applyFont="1" applyBorder="1"/>
    <xf numFmtId="0" fontId="4" fillId="2" borderId="23" xfId="0" applyFont="1" applyFill="1" applyBorder="1"/>
    <xf numFmtId="0" fontId="1" fillId="2" borderId="12" xfId="0" applyFont="1" applyFill="1" applyBorder="1"/>
    <xf numFmtId="0" fontId="4" fillId="0" borderId="23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0" fontId="4" fillId="0" borderId="1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4" fillId="2" borderId="23" xfId="0" applyNumberFormat="1" applyFont="1" applyFill="1" applyBorder="1" applyAlignment="1">
      <alignment horizontal="right"/>
    </xf>
    <xf numFmtId="0" fontId="1" fillId="0" borderId="0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0" borderId="31" xfId="0" applyFont="1" applyBorder="1"/>
    <xf numFmtId="0" fontId="4" fillId="2" borderId="31" xfId="2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33" xfId="0" applyNumberFormat="1" applyFont="1" applyFill="1" applyBorder="1" applyAlignment="1"/>
    <xf numFmtId="2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 vertical="center"/>
    </xf>
    <xf numFmtId="164" fontId="4" fillId="0" borderId="30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13</v>
      </c>
      <c r="C1" s="55"/>
      <c r="D1" s="56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9" t="s">
        <v>14</v>
      </c>
      <c r="B4" s="10" t="s">
        <v>24</v>
      </c>
      <c r="C4" s="47" t="s">
        <v>27</v>
      </c>
      <c r="D4" s="50" t="s">
        <v>28</v>
      </c>
      <c r="E4" s="18">
        <v>53</v>
      </c>
      <c r="F4" s="57">
        <v>15.11</v>
      </c>
      <c r="G4" s="43">
        <v>56.6</v>
      </c>
      <c r="H4" s="43">
        <v>4.8</v>
      </c>
      <c r="I4" s="43">
        <v>4</v>
      </c>
      <c r="J4" s="45">
        <v>0.3</v>
      </c>
    </row>
    <row r="5" spans="1:10" x14ac:dyDescent="0.25">
      <c r="A5" s="17"/>
      <c r="B5" s="10" t="s">
        <v>23</v>
      </c>
      <c r="C5" s="58" t="s">
        <v>29</v>
      </c>
      <c r="D5" s="48" t="s">
        <v>30</v>
      </c>
      <c r="E5" s="11">
        <v>200</v>
      </c>
      <c r="F5" s="24">
        <v>24.36</v>
      </c>
      <c r="G5" s="43">
        <f>280.8</f>
        <v>280.8</v>
      </c>
      <c r="H5" s="43">
        <f>10.53</f>
        <v>10.53</v>
      </c>
      <c r="I5" s="43">
        <f>9.6</f>
        <v>9.6</v>
      </c>
      <c r="J5" s="45">
        <f>38.13</f>
        <v>38.130000000000003</v>
      </c>
    </row>
    <row r="6" spans="1:10" x14ac:dyDescent="0.25">
      <c r="A6" s="17"/>
      <c r="B6" s="37" t="s">
        <v>15</v>
      </c>
      <c r="C6" s="44" t="s">
        <v>31</v>
      </c>
      <c r="D6" s="16" t="s">
        <v>32</v>
      </c>
      <c r="E6" s="11">
        <v>207</v>
      </c>
      <c r="F6" s="24">
        <v>3.27</v>
      </c>
      <c r="G6" s="59">
        <v>27.9</v>
      </c>
      <c r="H6" s="59">
        <v>0.3</v>
      </c>
      <c r="I6" s="59">
        <v>0</v>
      </c>
      <c r="J6" s="60">
        <v>6.7</v>
      </c>
    </row>
    <row r="7" spans="1:10" x14ac:dyDescent="0.25">
      <c r="A7" s="17"/>
      <c r="B7" s="37" t="s">
        <v>17</v>
      </c>
      <c r="C7" s="38" t="s">
        <v>18</v>
      </c>
      <c r="D7" s="16" t="s">
        <v>19</v>
      </c>
      <c r="E7" s="11">
        <v>30</v>
      </c>
      <c r="F7" s="21">
        <v>2.71</v>
      </c>
      <c r="G7" s="26">
        <v>63</v>
      </c>
      <c r="H7" s="26">
        <v>1.8</v>
      </c>
      <c r="I7" s="26">
        <v>0.3</v>
      </c>
      <c r="J7" s="27">
        <v>12.9</v>
      </c>
    </row>
    <row r="8" spans="1:10" x14ac:dyDescent="0.25">
      <c r="A8" s="17"/>
      <c r="B8" s="10" t="s">
        <v>25</v>
      </c>
      <c r="C8" s="47" t="s">
        <v>26</v>
      </c>
      <c r="D8" s="50" t="s">
        <v>33</v>
      </c>
      <c r="E8" s="18">
        <f>82*3</f>
        <v>246</v>
      </c>
      <c r="F8" s="23">
        <f>0.246*149</f>
        <v>36.653999999999996</v>
      </c>
      <c r="G8" s="61">
        <f>47*2.46</f>
        <v>115.62</v>
      </c>
      <c r="H8" s="62">
        <f>0.4*2.46</f>
        <v>0.98399999999999999</v>
      </c>
      <c r="I8" s="62">
        <f>0.4*2.46</f>
        <v>0.98399999999999999</v>
      </c>
      <c r="J8" s="63">
        <f>9.8*2.46</f>
        <v>24.108000000000001</v>
      </c>
    </row>
    <row r="9" spans="1:10" x14ac:dyDescent="0.25">
      <c r="A9" s="17"/>
      <c r="B9" s="37" t="s">
        <v>15</v>
      </c>
      <c r="C9" s="41" t="s">
        <v>18</v>
      </c>
      <c r="D9" s="64" t="s">
        <v>34</v>
      </c>
      <c r="E9" s="65">
        <v>1000</v>
      </c>
      <c r="F9" s="23">
        <v>107</v>
      </c>
      <c r="G9" s="66"/>
      <c r="H9" s="67"/>
      <c r="I9" s="67"/>
      <c r="J9" s="68"/>
    </row>
    <row r="10" spans="1:10" x14ac:dyDescent="0.25">
      <c r="A10" s="17"/>
      <c r="B10" s="51"/>
      <c r="C10" s="52"/>
      <c r="D10" s="13"/>
      <c r="E10" s="12">
        <f>SUM(E4:E9)</f>
        <v>1736</v>
      </c>
      <c r="F10" s="20">
        <f>SUM(F4:F7)</f>
        <v>45.45</v>
      </c>
      <c r="G10" s="35">
        <f>SUM(G4:G7)</f>
        <v>428.3</v>
      </c>
      <c r="H10" s="42">
        <f>SUM(H4:H7)</f>
        <v>17.43</v>
      </c>
      <c r="I10" s="42">
        <f>SUM(I4:I7)</f>
        <v>13.9</v>
      </c>
      <c r="J10" s="36">
        <f>SUM(J4:J7)</f>
        <v>58.03</v>
      </c>
    </row>
    <row r="11" spans="1:10" ht="15.75" thickBot="1" x14ac:dyDescent="0.3">
      <c r="A11" s="14"/>
      <c r="B11" s="39"/>
      <c r="C11" s="40"/>
      <c r="D11" s="15"/>
      <c r="E11" s="31"/>
      <c r="F11" s="22"/>
      <c r="G11" s="32"/>
      <c r="H11" s="33"/>
      <c r="I11" s="33"/>
      <c r="J11" s="34"/>
    </row>
    <row r="12" spans="1:10" x14ac:dyDescent="0.25">
      <c r="A12" s="17" t="s">
        <v>9</v>
      </c>
      <c r="B12" s="10" t="s">
        <v>24</v>
      </c>
      <c r="C12" s="47" t="s">
        <v>35</v>
      </c>
      <c r="D12" s="53" t="s">
        <v>36</v>
      </c>
      <c r="E12" s="11">
        <v>75</v>
      </c>
      <c r="F12" s="23">
        <v>19.73</v>
      </c>
      <c r="G12" s="69">
        <f>59.1*0.75</f>
        <v>44.325000000000003</v>
      </c>
      <c r="H12" s="69">
        <f>0.848*0.75</f>
        <v>0.63600000000000001</v>
      </c>
      <c r="I12" s="69">
        <f>5*0.75</f>
        <v>3.75</v>
      </c>
      <c r="J12" s="75">
        <f>2.576*0.75</f>
        <v>1.9319999999999999</v>
      </c>
    </row>
    <row r="13" spans="1:10" x14ac:dyDescent="0.25">
      <c r="A13" s="17"/>
      <c r="B13" s="10" t="s">
        <v>20</v>
      </c>
      <c r="C13" s="25" t="s">
        <v>37</v>
      </c>
      <c r="D13" s="48" t="s">
        <v>38</v>
      </c>
      <c r="E13" s="18">
        <v>227</v>
      </c>
      <c r="F13" s="23">
        <v>21.99</v>
      </c>
      <c r="G13" s="59">
        <v>153</v>
      </c>
      <c r="H13" s="59">
        <v>8.24</v>
      </c>
      <c r="I13" s="59">
        <v>8.6999999999999993</v>
      </c>
      <c r="J13" s="60">
        <v>8.6999999999999993</v>
      </c>
    </row>
    <row r="14" spans="1:10" x14ac:dyDescent="0.25">
      <c r="A14" s="17"/>
      <c r="B14" s="49" t="s">
        <v>21</v>
      </c>
      <c r="C14" s="41" t="s">
        <v>39</v>
      </c>
      <c r="D14" s="16" t="s">
        <v>40</v>
      </c>
      <c r="E14" s="11">
        <v>200</v>
      </c>
      <c r="F14" s="24">
        <v>47.87</v>
      </c>
      <c r="G14" s="43">
        <v>226.3</v>
      </c>
      <c r="H14" s="43">
        <v>13.7</v>
      </c>
      <c r="I14" s="43">
        <v>13.6</v>
      </c>
      <c r="J14" s="45">
        <v>12.2</v>
      </c>
    </row>
    <row r="15" spans="1:10" x14ac:dyDescent="0.25">
      <c r="A15" s="17"/>
      <c r="B15" s="37" t="s">
        <v>15</v>
      </c>
      <c r="C15" s="41" t="s">
        <v>41</v>
      </c>
      <c r="D15" s="16" t="s">
        <v>42</v>
      </c>
      <c r="E15" s="12">
        <v>200</v>
      </c>
      <c r="F15" s="21">
        <v>11.72</v>
      </c>
      <c r="G15" s="70">
        <v>114.6</v>
      </c>
      <c r="H15" s="70">
        <v>0.1</v>
      </c>
      <c r="I15" s="70">
        <v>0.1</v>
      </c>
      <c r="J15" s="71">
        <v>27.9</v>
      </c>
    </row>
    <row r="16" spans="1:10" x14ac:dyDescent="0.25">
      <c r="A16" s="17"/>
      <c r="B16" s="37" t="s">
        <v>17</v>
      </c>
      <c r="C16" s="41" t="s">
        <v>18</v>
      </c>
      <c r="D16" s="16" t="s">
        <v>19</v>
      </c>
      <c r="E16" s="11">
        <v>30</v>
      </c>
      <c r="F16" s="21">
        <v>2.71</v>
      </c>
      <c r="G16" s="26">
        <v>63</v>
      </c>
      <c r="H16" s="26">
        <v>1.8</v>
      </c>
      <c r="I16" s="26">
        <v>0.3</v>
      </c>
      <c r="J16" s="27">
        <v>12.9</v>
      </c>
    </row>
    <row r="17" spans="1:10" x14ac:dyDescent="0.25">
      <c r="A17" s="17"/>
      <c r="B17" s="37" t="s">
        <v>17</v>
      </c>
      <c r="C17" s="41" t="s">
        <v>18</v>
      </c>
      <c r="D17" s="16" t="s">
        <v>22</v>
      </c>
      <c r="E17" s="46">
        <v>30</v>
      </c>
      <c r="F17" s="20">
        <v>2.67</v>
      </c>
      <c r="G17" s="28">
        <v>57</v>
      </c>
      <c r="H17" s="29">
        <v>1.8</v>
      </c>
      <c r="I17" s="29">
        <v>0.3</v>
      </c>
      <c r="J17" s="30">
        <v>11.4</v>
      </c>
    </row>
    <row r="18" spans="1:10" x14ac:dyDescent="0.25">
      <c r="A18" s="17"/>
      <c r="B18" s="37" t="s">
        <v>25</v>
      </c>
      <c r="C18" s="41" t="s">
        <v>26</v>
      </c>
      <c r="D18" s="16" t="s">
        <v>43</v>
      </c>
      <c r="E18" s="46">
        <v>260</v>
      </c>
      <c r="F18" s="21">
        <f>0.26*165</f>
        <v>42.9</v>
      </c>
      <c r="G18" s="72">
        <f>43*2.6</f>
        <v>111.8</v>
      </c>
      <c r="H18" s="72">
        <f>0.9*2.6</f>
        <v>2.3400000000000003</v>
      </c>
      <c r="I18" s="72">
        <f>0.2*2.6</f>
        <v>0.52</v>
      </c>
      <c r="J18" s="76">
        <f>8.1*2.6</f>
        <v>21.06</v>
      </c>
    </row>
    <row r="19" spans="1:10" x14ac:dyDescent="0.25">
      <c r="A19" s="17"/>
      <c r="B19" s="37" t="s">
        <v>15</v>
      </c>
      <c r="C19" s="41" t="s">
        <v>18</v>
      </c>
      <c r="D19" s="64" t="s">
        <v>34</v>
      </c>
      <c r="E19" s="65">
        <v>1000</v>
      </c>
      <c r="F19" s="21">
        <v>107</v>
      </c>
      <c r="G19" s="73"/>
      <c r="H19" s="74"/>
      <c r="I19" s="74"/>
      <c r="J19" s="77"/>
    </row>
    <row r="20" spans="1:10" x14ac:dyDescent="0.25">
      <c r="A20" s="17"/>
      <c r="B20" s="10"/>
      <c r="C20" s="41"/>
      <c r="D20" s="13"/>
      <c r="E20" s="12">
        <f>SUM(E12:E19)</f>
        <v>2022</v>
      </c>
      <c r="F20" s="20">
        <f>SUM(F12:F19)</f>
        <v>256.59000000000003</v>
      </c>
      <c r="G20" s="35">
        <f>SUM(G12:G18)</f>
        <v>770.02499999999998</v>
      </c>
      <c r="H20" s="42">
        <f>SUM(H12:H18)</f>
        <v>28.616000000000003</v>
      </c>
      <c r="I20" s="42">
        <f>SUM(I12:I18)</f>
        <v>27.27</v>
      </c>
      <c r="J20" s="36">
        <f>SUM(J12:J18)</f>
        <v>96.091999999999999</v>
      </c>
    </row>
    <row r="21" spans="1:10" ht="15.75" thickBot="1" x14ac:dyDescent="0.3">
      <c r="A21" s="14"/>
      <c r="B21" s="39"/>
      <c r="C21" s="40"/>
      <c r="D21" s="15"/>
      <c r="E21" s="31"/>
      <c r="F21" s="22"/>
      <c r="G21" s="32"/>
      <c r="H21" s="33"/>
      <c r="I21" s="33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2022-12-20T06:02:49Z</dcterms:modified>
</cp:coreProperties>
</file>