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J18" i="1"/>
  <c r="H18" i="1"/>
  <c r="F18" i="1"/>
  <c r="J14" i="1"/>
  <c r="I14" i="1"/>
  <c r="H14" i="1"/>
  <c r="G14" i="1"/>
  <c r="J11" i="1"/>
  <c r="I11" i="1"/>
  <c r="I18" i="1" s="1"/>
  <c r="H11" i="1"/>
  <c r="G11" i="1"/>
  <c r="G18" i="1" s="1"/>
  <c r="I9" i="1"/>
  <c r="G9" i="1"/>
  <c r="F9" i="1"/>
  <c r="J4" i="1"/>
  <c r="J9" i="1" s="1"/>
  <c r="I4" i="1"/>
  <c r="H4" i="1"/>
  <c r="H9" i="1" s="1"/>
  <c r="G4" i="1"/>
</calcChain>
</file>

<file path=xl/sharedStrings.xml><?xml version="1.0" encoding="utf-8"?>
<sst xmlns="http://schemas.openxmlformats.org/spreadsheetml/2006/main" count="53" uniqueCount="43">
  <si>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</si>
  <si>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</si>
  <si>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</si>
  <si>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</si>
  <si>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</si>
  <si>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</si>
  <si>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</si>
  <si>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</si>
  <si>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</si>
  <si>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</si>
  <si>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</si>
  <si>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</si>
  <si>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</si>
  <si>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</si>
  <si>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</si>
  <si>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</si>
  <si>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</si>
  <si>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</si>
  <si>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</si>
  <si>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</si>
  <si>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</si>
  <si>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</si>
  <si>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закуска</t>
  </si>
  <si>
    <t>Т.32 сб.1981 г.</t>
  </si>
  <si>
    <t>гор.блюдо</t>
  </si>
  <si>
    <t>гарнир</t>
  </si>
  <si>
    <t>Хлеб  ржано-пшеничный</t>
  </si>
  <si>
    <t>Снежок</t>
  </si>
  <si>
    <t>№ 223 сб.2011г.</t>
  </si>
  <si>
    <t>Запеканка из творога со сгущённым молоком</t>
  </si>
  <si>
    <t>№ 54-7гн-2020</t>
  </si>
  <si>
    <t>Какао</t>
  </si>
  <si>
    <t>Булочка "Ванильная"</t>
  </si>
  <si>
    <t>Салат из редиса</t>
  </si>
  <si>
    <t>№ 102,241 сб.2011г.</t>
  </si>
  <si>
    <t>Суп картоф.с горохом,укропом,колбасой отварной</t>
  </si>
  <si>
    <t>№ 274 сб.2011г.</t>
  </si>
  <si>
    <t>Зразы из свинины</t>
  </si>
  <si>
    <t>№ 312 сб.2011г.</t>
  </si>
  <si>
    <t>Картофельное пюре</t>
  </si>
  <si>
    <t>№ 54-7хн-2020</t>
  </si>
  <si>
    <t>Компот из с/ф</t>
  </si>
  <si>
    <t>2023-02-09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</si>
</sst>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6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19" xfId="2" applyNumberFormat="1" applyFont="1" applyFill="1" applyBorder="1" applyAlignment="1">
      <alignment horizontal="center"/>
    </xf>
    <xf numFmtId="0" fontId="1" fillId="0" borderId="18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7" xfId="0" applyFont="1" applyBorder="1"/>
    <xf numFmtId="0" fontId="4" fillId="2" borderId="22" xfId="2" applyNumberFormat="1" applyFont="1" applyFill="1" applyBorder="1" applyAlignment="1">
      <alignment horizontal="center"/>
    </xf>
    <xf numFmtId="0" fontId="5" fillId="0" borderId="16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2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2" fontId="4" fillId="2" borderId="24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1" fillId="2" borderId="12" xfId="0" applyFont="1" applyFill="1" applyBorder="1"/>
    <xf numFmtId="0" fontId="1" fillId="2" borderId="7" xfId="0" applyFont="1" applyFill="1" applyBorder="1"/>
    <xf numFmtId="0" fontId="1" fillId="2" borderId="13" xfId="0" applyFont="1" applyFill="1" applyBorder="1"/>
    <xf numFmtId="0" fontId="1" fillId="2" borderId="23" xfId="0" applyFont="1" applyFill="1" applyBorder="1"/>
    <xf numFmtId="0" fontId="1" fillId="2" borderId="3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/>
    </xf>
    <xf numFmtId="0" fontId="1" fillId="0" borderId="17" xfId="0" applyFont="1" applyBorder="1"/>
    <xf numFmtId="0" fontId="1" fillId="0" borderId="12" xfId="0" applyFont="1" applyBorder="1"/>
    <xf numFmtId="0" fontId="4" fillId="2" borderId="22" xfId="0" applyFont="1" applyFill="1" applyBorder="1"/>
    <xf numFmtId="0" fontId="1" fillId="0" borderId="25" xfId="0" applyFont="1" applyBorder="1"/>
    <xf numFmtId="0" fontId="4" fillId="0" borderId="22" xfId="0" applyFont="1" applyBorder="1"/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vertical="center"/>
    </xf>
    <xf numFmtId="0" fontId="4" fillId="2" borderId="19" xfId="1" applyFont="1" applyFill="1" applyBorder="1"/>
    <xf numFmtId="2" fontId="4" fillId="2" borderId="19" xfId="0" applyNumberFormat="1" applyFont="1" applyFill="1" applyBorder="1" applyAlignment="1">
      <alignment vertical="center"/>
    </xf>
    <xf numFmtId="164" fontId="4" fillId="2" borderId="27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2" borderId="11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4" fillId="0" borderId="27" xfId="0" applyNumberFormat="1" applyFont="1" applyFill="1" applyBorder="1" applyAlignment="1">
      <alignment horizontal="right"/>
    </xf>
    <xf numFmtId="0" fontId="1" fillId="0" borderId="30" xfId="0" applyFont="1" applyBorder="1"/>
    <xf numFmtId="164" fontId="4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/>
    <xf numFmtId="164" fontId="4" fillId="0" borderId="1" xfId="0" applyNumberFormat="1" applyFont="1" applyFill="1" applyBorder="1" applyAlignment="1">
      <alignment vertical="center"/>
    </xf>
    <xf numFmtId="164" fontId="4" fillId="2" borderId="26" xfId="0" applyNumberFormat="1" applyFont="1" applyFill="1" applyBorder="1" applyAlignment="1"/>
    <xf numFmtId="2" fontId="1" fillId="0" borderId="3" xfId="0" applyNumberFormat="1" applyFont="1" applyFill="1" applyBorder="1" applyAlignment="1">
      <alignment horizontal="left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D13" sqref="D13: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4" t="s">
        <v>13</v>
      </c>
      <c r="C1" s="55"/>
      <c r="D1" s="56"/>
      <c r="E1" s="1" t="s">
        <v>10</v>
      </c>
      <c r="F1" s="2"/>
      <c r="G1" s="1"/>
      <c r="H1" s="1"/>
      <c r="I1" s="1" t="s">
        <v>1</v>
      </c>
      <c r="J1" s="3" t="s">
        <v>42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57" t="s">
        <v>6</v>
      </c>
      <c r="I3" s="57" t="s">
        <v>7</v>
      </c>
      <c r="J3" s="58" t="s">
        <v>8</v>
      </c>
    </row>
    <row r="4" spans="1:10" x14ac:dyDescent="0.25">
      <c r="A4" s="17" t="s">
        <v>14</v>
      </c>
      <c r="B4" s="9" t="s">
        <v>15</v>
      </c>
      <c r="C4" s="33" t="s">
        <v>18</v>
      </c>
      <c r="D4" s="44" t="s">
        <v>27</v>
      </c>
      <c r="E4" s="16">
        <v>200</v>
      </c>
      <c r="F4" s="21">
        <v>39.200000000000003</v>
      </c>
      <c r="G4" s="37">
        <f>83*1.5</f>
        <v>124.5</v>
      </c>
      <c r="H4" s="37">
        <f>2.6*1.5</f>
        <v>3.9000000000000004</v>
      </c>
      <c r="I4" s="37">
        <f>3.2*1.5</f>
        <v>4.8000000000000007</v>
      </c>
      <c r="J4" s="38">
        <f>11*1.5</f>
        <v>16.5</v>
      </c>
    </row>
    <row r="5" spans="1:10" x14ac:dyDescent="0.25">
      <c r="A5" s="15"/>
      <c r="B5" s="9" t="s">
        <v>24</v>
      </c>
      <c r="C5" s="23" t="s">
        <v>28</v>
      </c>
      <c r="D5" s="44" t="s">
        <v>29</v>
      </c>
      <c r="E5" s="16">
        <v>175</v>
      </c>
      <c r="F5" s="21">
        <v>96.44</v>
      </c>
      <c r="G5" s="59">
        <v>308.89999999999998</v>
      </c>
      <c r="H5" s="37">
        <v>23.8</v>
      </c>
      <c r="I5" s="37">
        <v>13.1</v>
      </c>
      <c r="J5" s="37">
        <v>18.7</v>
      </c>
    </row>
    <row r="6" spans="1:10" x14ac:dyDescent="0.25">
      <c r="A6" s="15"/>
      <c r="B6" s="9" t="s">
        <v>15</v>
      </c>
      <c r="C6" s="60" t="s">
        <v>30</v>
      </c>
      <c r="D6" s="14" t="s">
        <v>31</v>
      </c>
      <c r="E6" s="10">
        <v>200</v>
      </c>
      <c r="F6" s="22">
        <v>19.260000000000002</v>
      </c>
      <c r="G6" s="37">
        <v>107.2</v>
      </c>
      <c r="H6" s="37">
        <v>4.5999999999999996</v>
      </c>
      <c r="I6" s="37">
        <v>4.4000000000000004</v>
      </c>
      <c r="J6" s="37">
        <v>12.2</v>
      </c>
    </row>
    <row r="7" spans="1:10" x14ac:dyDescent="0.25">
      <c r="A7" s="15"/>
      <c r="B7" s="32" t="s">
        <v>17</v>
      </c>
      <c r="C7" s="36" t="s">
        <v>18</v>
      </c>
      <c r="D7" s="14" t="s">
        <v>32</v>
      </c>
      <c r="E7" s="11">
        <v>50</v>
      </c>
      <c r="F7" s="18">
        <v>18</v>
      </c>
      <c r="G7" s="61">
        <v>119</v>
      </c>
      <c r="H7" s="39">
        <v>2.95</v>
      </c>
      <c r="I7" s="53">
        <v>4.05</v>
      </c>
      <c r="J7" s="53">
        <v>22.24</v>
      </c>
    </row>
    <row r="8" spans="1:10" x14ac:dyDescent="0.25">
      <c r="A8" s="15"/>
      <c r="B8" s="32" t="s">
        <v>17</v>
      </c>
      <c r="C8" s="33" t="s">
        <v>18</v>
      </c>
      <c r="D8" s="14" t="s">
        <v>19</v>
      </c>
      <c r="E8" s="10">
        <v>30</v>
      </c>
      <c r="F8" s="19">
        <v>2.71</v>
      </c>
      <c r="G8" s="62">
        <v>63</v>
      </c>
      <c r="H8" s="24">
        <v>1.8</v>
      </c>
      <c r="I8" s="24">
        <v>0.3</v>
      </c>
      <c r="J8" s="24">
        <v>12.9</v>
      </c>
    </row>
    <row r="9" spans="1:10" x14ac:dyDescent="0.25">
      <c r="A9" s="40"/>
      <c r="B9" s="32"/>
      <c r="C9" s="36"/>
      <c r="D9" s="14"/>
      <c r="E9" s="46">
        <f>SUM(E4:E8)</f>
        <v>655</v>
      </c>
      <c r="F9" s="18">
        <f>SUM(F4:F8)</f>
        <v>175.60999999999999</v>
      </c>
      <c r="G9" s="47">
        <f>SUM(G4:G8)</f>
        <v>722.6</v>
      </c>
      <c r="H9" s="63">
        <f>SUM(H4:H8)</f>
        <v>37.050000000000004</v>
      </c>
      <c r="I9" s="63">
        <f>SUM(I4:I8)</f>
        <v>26.65</v>
      </c>
      <c r="J9" s="63">
        <f>SUM(J4:J8)</f>
        <v>82.54</v>
      </c>
    </row>
    <row r="10" spans="1:10" ht="15.75" thickBot="1" x14ac:dyDescent="0.3">
      <c r="A10" s="12"/>
      <c r="B10" s="34"/>
      <c r="C10" s="35"/>
      <c r="D10" s="13"/>
      <c r="E10" s="26"/>
      <c r="F10" s="20"/>
      <c r="G10" s="27"/>
      <c r="H10" s="28"/>
      <c r="I10" s="28"/>
      <c r="J10" s="29"/>
    </row>
    <row r="11" spans="1:10" x14ac:dyDescent="0.25">
      <c r="A11" s="15" t="s">
        <v>9</v>
      </c>
      <c r="B11" s="9" t="s">
        <v>22</v>
      </c>
      <c r="C11" s="43" t="s">
        <v>23</v>
      </c>
      <c r="D11" s="45" t="s">
        <v>33</v>
      </c>
      <c r="E11" s="10">
        <v>80</v>
      </c>
      <c r="F11" s="21">
        <v>13.79</v>
      </c>
      <c r="G11" s="37">
        <f>142.8*0.75</f>
        <v>107.10000000000001</v>
      </c>
      <c r="H11" s="37">
        <f>2.6*0.75</f>
        <v>1.9500000000000002</v>
      </c>
      <c r="I11" s="37">
        <f>10.1*0.75</f>
        <v>7.5749999999999993</v>
      </c>
      <c r="J11" s="37">
        <f>10.3*0.75</f>
        <v>7.7250000000000005</v>
      </c>
    </row>
    <row r="12" spans="1:10" x14ac:dyDescent="0.25">
      <c r="A12" s="15"/>
      <c r="B12" s="9" t="s">
        <v>20</v>
      </c>
      <c r="C12" s="23" t="s">
        <v>34</v>
      </c>
      <c r="D12" s="42" t="s">
        <v>35</v>
      </c>
      <c r="E12" s="16">
        <v>227</v>
      </c>
      <c r="F12" s="21">
        <v>19.47</v>
      </c>
      <c r="G12" s="50">
        <v>153</v>
      </c>
      <c r="H12" s="51">
        <v>8.24</v>
      </c>
      <c r="I12" s="51">
        <v>8.6999999999999993</v>
      </c>
      <c r="J12" s="64">
        <v>8.6999999999999993</v>
      </c>
    </row>
    <row r="13" spans="1:10" x14ac:dyDescent="0.25">
      <c r="A13" s="15"/>
      <c r="B13" s="52" t="s">
        <v>21</v>
      </c>
      <c r="C13" s="23" t="s">
        <v>36</v>
      </c>
      <c r="D13" s="14" t="s">
        <v>37</v>
      </c>
      <c r="E13" s="10">
        <v>90</v>
      </c>
      <c r="F13" s="22">
        <v>24.98</v>
      </c>
      <c r="G13" s="37">
        <v>179.1</v>
      </c>
      <c r="H13" s="37">
        <v>8.6</v>
      </c>
      <c r="I13" s="37">
        <v>11.2</v>
      </c>
      <c r="J13" s="38">
        <v>11</v>
      </c>
    </row>
    <row r="14" spans="1:10" x14ac:dyDescent="0.25">
      <c r="A14" s="15"/>
      <c r="B14" s="52" t="s">
        <v>25</v>
      </c>
      <c r="C14" s="23" t="s">
        <v>38</v>
      </c>
      <c r="D14" s="14" t="s">
        <v>39</v>
      </c>
      <c r="E14" s="10">
        <v>150</v>
      </c>
      <c r="F14" s="22">
        <v>17.579999999999998</v>
      </c>
      <c r="G14" s="37">
        <f>194.4/0.2*0.15</f>
        <v>145.79999999999998</v>
      </c>
      <c r="H14" s="37">
        <f>4.13/0.2*0.15</f>
        <v>3.0974999999999997</v>
      </c>
      <c r="I14" s="37">
        <f>8/0.2*0.15</f>
        <v>6</v>
      </c>
      <c r="J14" s="38">
        <f>9.1/0.2*0.15</f>
        <v>6.8249999999999984</v>
      </c>
    </row>
    <row r="15" spans="1:10" x14ac:dyDescent="0.25">
      <c r="A15" s="15"/>
      <c r="B15" s="41" t="s">
        <v>15</v>
      </c>
      <c r="C15" s="65" t="s">
        <v>40</v>
      </c>
      <c r="D15" s="45" t="s">
        <v>41</v>
      </c>
      <c r="E15" s="10">
        <v>200</v>
      </c>
      <c r="F15" s="22">
        <v>8.6300000000000008</v>
      </c>
      <c r="G15" s="37">
        <v>122</v>
      </c>
      <c r="H15" s="37">
        <v>0.3</v>
      </c>
      <c r="I15" s="37">
        <v>0</v>
      </c>
      <c r="J15" s="37">
        <v>29.8</v>
      </c>
    </row>
    <row r="16" spans="1:10" x14ac:dyDescent="0.25">
      <c r="A16" s="15"/>
      <c r="B16" s="32" t="s">
        <v>17</v>
      </c>
      <c r="C16" s="33" t="s">
        <v>18</v>
      </c>
      <c r="D16" s="14" t="s">
        <v>19</v>
      </c>
      <c r="E16" s="10">
        <v>30</v>
      </c>
      <c r="F16" s="19">
        <v>2.71</v>
      </c>
      <c r="G16" s="24">
        <v>63</v>
      </c>
      <c r="H16" s="24">
        <v>1.8</v>
      </c>
      <c r="I16" s="24">
        <v>0.3</v>
      </c>
      <c r="J16" s="25">
        <v>12.9</v>
      </c>
    </row>
    <row r="17" spans="1:10" x14ac:dyDescent="0.25">
      <c r="A17" s="15"/>
      <c r="B17" s="32" t="s">
        <v>17</v>
      </c>
      <c r="C17" s="33" t="s">
        <v>18</v>
      </c>
      <c r="D17" s="14" t="s">
        <v>26</v>
      </c>
      <c r="E17" s="11">
        <v>30</v>
      </c>
      <c r="F17" s="19">
        <v>2.67</v>
      </c>
      <c r="G17" s="24">
        <v>57</v>
      </c>
      <c r="H17" s="24">
        <v>1.8</v>
      </c>
      <c r="I17" s="24">
        <v>0.3</v>
      </c>
      <c r="J17" s="25">
        <v>11.4</v>
      </c>
    </row>
    <row r="18" spans="1:10" x14ac:dyDescent="0.25">
      <c r="A18" s="15"/>
      <c r="B18" s="9"/>
      <c r="C18" s="36"/>
      <c r="D18" s="48"/>
      <c r="E18" s="11">
        <f>SUM(E11:E17)</f>
        <v>807</v>
      </c>
      <c r="F18" s="18">
        <f>SUM(F11:F17)</f>
        <v>89.829999999999984</v>
      </c>
      <c r="G18" s="30">
        <f>SUM(G11:G17)</f>
        <v>827</v>
      </c>
      <c r="H18" s="49">
        <f>SUM(H11:H17)</f>
        <v>25.787500000000001</v>
      </c>
      <c r="I18" s="49">
        <f>SUM(I11:I17)</f>
        <v>34.074999999999989</v>
      </c>
      <c r="J18" s="31">
        <f>SUM(J11:J17)</f>
        <v>88.350000000000009</v>
      </c>
    </row>
    <row r="19" spans="1:10" ht="15.75" thickBot="1" x14ac:dyDescent="0.3">
      <c r="A19" s="12"/>
      <c r="B19" s="34"/>
      <c r="C19" s="35"/>
      <c r="D19" s="13"/>
      <c r="E19" s="26"/>
      <c r="F19" s="20"/>
      <c r="G19" s="27"/>
      <c r="H19" s="28"/>
      <c r="I19" s="28"/>
      <c r="J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2023-02-08T05:54:48Z</dcterms:modified>
</cp:coreProperties>
</file>