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7" i="1"/>
  <c r="H7" i="1"/>
  <c r="I7" i="1"/>
  <c r="E10" i="1"/>
  <c r="I19" i="1"/>
  <c r="G19" i="1"/>
  <c r="F19" i="1"/>
  <c r="J15" i="1"/>
  <c r="J19" i="1" s="1"/>
  <c r="I15" i="1"/>
  <c r="H15" i="1"/>
  <c r="H19" i="1" s="1"/>
  <c r="G15" i="1"/>
  <c r="J8" i="1"/>
  <c r="I8" i="1"/>
  <c r="H8" i="1"/>
  <c r="G8" i="1"/>
  <c r="F7" i="1"/>
  <c r="J4" i="1"/>
  <c r="J10" i="1" s="1"/>
  <c r="I4" i="1"/>
  <c r="I10" i="1" s="1"/>
  <c r="H4" i="1"/>
  <c r="H10" i="1" s="1"/>
  <c r="G4" i="1"/>
  <c r="G10" i="1" s="1"/>
  <c r="F4" i="1"/>
  <c r="F10" i="1" s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<sst xmlns="http://schemas.openxmlformats.org/spreadsheetml/2006/main" count="56" uniqueCount="47">
  <si>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</si>
  <si>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</si>
  <si>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</si>
  <si>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</si>
  <si>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</si>
  <si>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</si>
  <si>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</si>
  <si>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</si>
  <si>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</si>
  <si>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</si>
  <si>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</si>
  <si>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</si>
  <si>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</si>
  <si>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</si>
  <si>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</si>
  <si>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</si>
  <si>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</si>
  <si>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</si>
  <si>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</si>
  <si>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</si>
  <si>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</si>
  <si>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</si>
  <si>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</si>
  <si>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гор.блюдо</t>
  </si>
  <si>
    <t>Хлеб  ржано-пшеничный</t>
  </si>
  <si>
    <t>Т.32 сб.1981 г.</t>
  </si>
  <si>
    <t>гарнир</t>
  </si>
  <si>
    <t>№ 54-4хн-2020</t>
  </si>
  <si>
    <t>Компот из яблок и вишни</t>
  </si>
  <si>
    <t>фрукты</t>
  </si>
  <si>
    <t>акт</t>
  </si>
  <si>
    <t>Груша</t>
  </si>
  <si>
    <t>№ 210 сб.2011г.</t>
  </si>
  <si>
    <t>Омлет   натуральный</t>
  </si>
  <si>
    <t>сладкое</t>
  </si>
  <si>
    <t>Конфеты</t>
  </si>
  <si>
    <t>Булочка утренняя к чаю с маком</t>
  </si>
  <si>
    <t>Томаты в с/соку с зелёным горошком</t>
  </si>
  <si>
    <t>№ 101 сб.2011г.</t>
  </si>
  <si>
    <t>Суп карт. с пшеном,рыб. консервами</t>
  </si>
  <si>
    <t>№ 274 сб.2011г.</t>
  </si>
  <si>
    <t>Зразы из говядины</t>
  </si>
  <si>
    <t>№ 312 сб.2011г.</t>
  </si>
  <si>
    <t>Картофельное пюре</t>
  </si>
  <si>
    <t>№ 54-2гн-2020</t>
  </si>
  <si>
    <t>Чай с сахаром</t>
  </si>
  <si>
    <t>2023-02-28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</si>
</sst>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18" xfId="2" applyNumberFormat="1" applyFont="1" applyFill="1" applyBorder="1" applyAlignment="1">
      <alignment horizontal="center"/>
    </xf>
    <xf numFmtId="0" fontId="1" fillId="0" borderId="17" xfId="0" applyFont="1" applyBorder="1"/>
    <xf numFmtId="0" fontId="4" fillId="2" borderId="1" xfId="0" applyFont="1" applyFill="1" applyBorder="1"/>
    <xf numFmtId="0" fontId="4" fillId="2" borderId="20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0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7" xfId="0" applyFont="1" applyFill="1" applyBorder="1"/>
    <xf numFmtId="0" fontId="1" fillId="2" borderId="13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1" fillId="0" borderId="16" xfId="0" applyFont="1" applyBorder="1"/>
    <xf numFmtId="0" fontId="1" fillId="2" borderId="11" xfId="0" applyFont="1" applyFill="1" applyBorder="1"/>
    <xf numFmtId="0" fontId="1" fillId="0" borderId="23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left"/>
    </xf>
    <xf numFmtId="0" fontId="4" fillId="2" borderId="1" xfId="1" applyFont="1" applyFill="1" applyBorder="1"/>
    <xf numFmtId="164" fontId="4" fillId="2" borderId="2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right"/>
    </xf>
    <xf numFmtId="0" fontId="1" fillId="2" borderId="24" xfId="0" applyFont="1" applyFill="1" applyBorder="1"/>
    <xf numFmtId="0" fontId="4" fillId="2" borderId="25" xfId="1" applyFont="1" applyFill="1" applyBorder="1"/>
    <xf numFmtId="0" fontId="4" fillId="2" borderId="25" xfId="2" applyNumberFormat="1" applyFont="1" applyFill="1" applyBorder="1" applyAlignment="1">
      <alignment horizontal="center"/>
    </xf>
    <xf numFmtId="2" fontId="4" fillId="2" borderId="25" xfId="1" applyNumberFormat="1" applyFont="1" applyFill="1" applyBorder="1" applyAlignment="1"/>
    <xf numFmtId="164" fontId="4" fillId="2" borderId="26" xfId="0" applyNumberFormat="1" applyFont="1" applyFill="1" applyBorder="1" applyAlignment="1">
      <alignment vertical="center"/>
    </xf>
    <xf numFmtId="2" fontId="4" fillId="2" borderId="25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vertical="center"/>
    </xf>
    <xf numFmtId="0" fontId="4" fillId="2" borderId="20" xfId="0" applyFont="1" applyFill="1" applyBorder="1"/>
    <xf numFmtId="164" fontId="4" fillId="0" borderId="1" xfId="0" applyNumberFormat="1" applyFont="1" applyFill="1" applyBorder="1" applyAlignment="1"/>
    <xf numFmtId="164" fontId="4" fillId="2" borderId="19" xfId="0" applyNumberFormat="1" applyFont="1" applyFill="1" applyBorder="1" applyAlignment="1"/>
    <xf numFmtId="164" fontId="4" fillId="2" borderId="18" xfId="0" applyNumberFormat="1" applyFont="1" applyFill="1" applyBorder="1" applyAlignment="1"/>
    <xf numFmtId="164" fontId="4" fillId="2" borderId="28" xfId="0" applyNumberFormat="1" applyFont="1" applyFill="1" applyBorder="1" applyAlignment="1"/>
    <xf numFmtId="0" fontId="1" fillId="2" borderId="29" xfId="0" applyFont="1" applyFill="1" applyBorder="1"/>
    <xf numFmtId="0" fontId="4" fillId="2" borderId="5" xfId="0" applyFont="1" applyFill="1" applyBorder="1"/>
    <xf numFmtId="2" fontId="4" fillId="0" borderId="21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0" fontId="1" fillId="0" borderId="30" xfId="0" applyFont="1" applyBorder="1"/>
    <xf numFmtId="0" fontId="1" fillId="0" borderId="31" xfId="0" applyFont="1" applyBorder="1"/>
    <xf numFmtId="0" fontId="4" fillId="0" borderId="32" xfId="0" applyFont="1" applyBorder="1"/>
    <xf numFmtId="0" fontId="4" fillId="2" borderId="32" xfId="2" applyNumberFormat="1" applyFont="1" applyFill="1" applyBorder="1" applyAlignment="1">
      <alignment horizontal="center"/>
    </xf>
    <xf numFmtId="2" fontId="4" fillId="2" borderId="32" xfId="1" applyNumberFormat="1" applyFont="1" applyFill="1" applyBorder="1" applyAlignment="1"/>
    <xf numFmtId="164" fontId="1" fillId="0" borderId="32" xfId="0" applyNumberFormat="1" applyFont="1" applyFill="1" applyBorder="1" applyAlignment="1"/>
    <xf numFmtId="164" fontId="4" fillId="0" borderId="33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5" fillId="0" borderId="16" xfId="0" applyFont="1" applyBorder="1"/>
    <xf numFmtId="164" fontId="4" fillId="2" borderId="4" xfId="0" applyNumberFormat="1" applyFont="1" applyFill="1" applyBorder="1" applyAlignment="1">
      <alignment horizontal="right" vertical="center"/>
    </xf>
    <xf numFmtId="0" fontId="1" fillId="0" borderId="22" xfId="0" applyFont="1" applyBorder="1"/>
    <xf numFmtId="164" fontId="4" fillId="2" borderId="20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0" fontId="1" fillId="0" borderId="35" xfId="0" applyFont="1" applyBorder="1"/>
    <xf numFmtId="0" fontId="4" fillId="0" borderId="1" xfId="0" applyFont="1" applyBorder="1"/>
    <xf numFmtId="164" fontId="4" fillId="2" borderId="2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6" t="s">
        <v>13</v>
      </c>
      <c r="C1" s="67"/>
      <c r="D1" s="68"/>
      <c r="E1" s="1" t="s">
        <v>10</v>
      </c>
      <c r="F1" s="2"/>
      <c r="G1" s="1"/>
      <c r="H1" s="1"/>
      <c r="I1" s="1" t="s">
        <v>1</v>
      </c>
      <c r="J1" s="3" t="s">
        <v>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31" t="s">
        <v>8</v>
      </c>
    </row>
    <row r="4" spans="1:10" x14ac:dyDescent="0.25">
      <c r="A4" s="69" t="s">
        <v>14</v>
      </c>
      <c r="B4" s="57" t="s">
        <v>29</v>
      </c>
      <c r="C4" s="58" t="s">
        <v>30</v>
      </c>
      <c r="D4" s="59" t="s">
        <v>31</v>
      </c>
      <c r="E4" s="60">
        <v>250</v>
      </c>
      <c r="F4" s="61">
        <f>0.25*185</f>
        <v>46.25</v>
      </c>
      <c r="G4" s="62">
        <f>47*2.5</f>
        <v>117.5</v>
      </c>
      <c r="H4" s="62">
        <f>0.4*2.5</f>
        <v>1</v>
      </c>
      <c r="I4" s="62">
        <f>0.3*2.5</f>
        <v>0.75</v>
      </c>
      <c r="J4" s="63">
        <f>10.3*2.5</f>
        <v>25.75</v>
      </c>
    </row>
    <row r="5" spans="1:10" x14ac:dyDescent="0.25">
      <c r="A5" s="29"/>
      <c r="B5" s="9" t="s">
        <v>23</v>
      </c>
      <c r="C5" s="27" t="s">
        <v>32</v>
      </c>
      <c r="D5" s="13" t="s">
        <v>33</v>
      </c>
      <c r="E5" s="11">
        <v>200</v>
      </c>
      <c r="F5" s="16">
        <v>59.57</v>
      </c>
      <c r="G5" s="65">
        <v>114.6</v>
      </c>
      <c r="H5" s="65">
        <v>0.1</v>
      </c>
      <c r="I5" s="65">
        <v>0.1</v>
      </c>
      <c r="J5" s="70">
        <v>27.9</v>
      </c>
    </row>
    <row r="6" spans="1:10" x14ac:dyDescent="0.25">
      <c r="A6" s="29"/>
      <c r="B6" s="24" t="s">
        <v>15</v>
      </c>
      <c r="C6" s="34" t="s">
        <v>27</v>
      </c>
      <c r="D6" s="13" t="s">
        <v>28</v>
      </c>
      <c r="E6" s="10">
        <v>200</v>
      </c>
      <c r="F6" s="19">
        <v>12.64</v>
      </c>
      <c r="G6" s="32">
        <v>42.6</v>
      </c>
      <c r="H6" s="32">
        <v>0.2</v>
      </c>
      <c r="I6" s="32">
        <v>0.1</v>
      </c>
      <c r="J6" s="33">
        <v>10.199999999999999</v>
      </c>
    </row>
    <row r="7" spans="1:10" x14ac:dyDescent="0.25">
      <c r="A7" s="29"/>
      <c r="B7" s="24" t="s">
        <v>34</v>
      </c>
      <c r="C7" s="25" t="s">
        <v>18</v>
      </c>
      <c r="D7" s="13" t="s">
        <v>35</v>
      </c>
      <c r="E7" s="10">
        <v>60</v>
      </c>
      <c r="F7" s="19">
        <f>0.06*415</f>
        <v>24.9</v>
      </c>
      <c r="G7" s="28">
        <f>534*0.6</f>
        <v>320.39999999999998</v>
      </c>
      <c r="H7" s="28">
        <f>2.8*0.6</f>
        <v>1.68</v>
      </c>
      <c r="I7" s="28">
        <f>32.5*0.6</f>
        <v>19.5</v>
      </c>
      <c r="J7" s="28">
        <v>34.56</v>
      </c>
    </row>
    <row r="8" spans="1:10" x14ac:dyDescent="0.25">
      <c r="A8" s="29"/>
      <c r="B8" s="24" t="s">
        <v>17</v>
      </c>
      <c r="C8" s="25" t="s">
        <v>18</v>
      </c>
      <c r="D8" s="13" t="s">
        <v>36</v>
      </c>
      <c r="E8" s="11">
        <v>77</v>
      </c>
      <c r="F8" s="15">
        <v>22.67</v>
      </c>
      <c r="G8" s="48">
        <f>550*0.77</f>
        <v>423.5</v>
      </c>
      <c r="H8" s="48">
        <f>14.1*0.77</f>
        <v>10.856999999999999</v>
      </c>
      <c r="I8" s="48">
        <f>11.5*0.77</f>
        <v>8.8550000000000004</v>
      </c>
      <c r="J8" s="64">
        <f>96*0.77</f>
        <v>73.92</v>
      </c>
    </row>
    <row r="9" spans="1:10" x14ac:dyDescent="0.25">
      <c r="A9" s="29"/>
      <c r="B9" s="24" t="s">
        <v>17</v>
      </c>
      <c r="C9" s="25" t="s">
        <v>18</v>
      </c>
      <c r="D9" s="13" t="s">
        <v>19</v>
      </c>
      <c r="E9" s="10">
        <v>30</v>
      </c>
      <c r="F9" s="16">
        <v>2.71</v>
      </c>
      <c r="G9" s="21">
        <v>63</v>
      </c>
      <c r="H9" s="21">
        <v>1.8</v>
      </c>
      <c r="I9" s="21">
        <v>0.3</v>
      </c>
      <c r="J9" s="22">
        <v>12.9</v>
      </c>
    </row>
    <row r="10" spans="1:10" x14ac:dyDescent="0.25">
      <c r="A10" s="29"/>
      <c r="B10" s="24"/>
      <c r="C10" s="25"/>
      <c r="D10" s="13"/>
      <c r="E10" s="10">
        <f>SUM(E4:E9)</f>
        <v>817</v>
      </c>
      <c r="F10" s="15">
        <f>SUM(F4:F9)</f>
        <v>168.73999999999998</v>
      </c>
      <c r="G10" s="49">
        <f>SUM(G4:G9)</f>
        <v>1081.5999999999999</v>
      </c>
      <c r="H10" s="50">
        <f>SUM(H4:H9)</f>
        <v>15.637</v>
      </c>
      <c r="I10" s="50">
        <f>SUM(I4:I9)</f>
        <v>29.605</v>
      </c>
      <c r="J10" s="51">
        <f>SUM(J4:J9)</f>
        <v>185.23</v>
      </c>
    </row>
    <row r="11" spans="1:10" ht="15.75" thickBot="1" x14ac:dyDescent="0.3">
      <c r="A11" s="12"/>
      <c r="B11" s="26"/>
      <c r="C11" s="52"/>
      <c r="D11" s="53"/>
      <c r="E11" s="23"/>
      <c r="F11" s="17"/>
      <c r="G11" s="54"/>
      <c r="H11" s="55"/>
      <c r="I11" s="55"/>
      <c r="J11" s="56"/>
    </row>
    <row r="12" spans="1:10" x14ac:dyDescent="0.25">
      <c r="A12" s="69" t="s">
        <v>9</v>
      </c>
      <c r="B12" s="57" t="s">
        <v>22</v>
      </c>
      <c r="C12" s="71" t="s">
        <v>25</v>
      </c>
      <c r="D12" s="47" t="s">
        <v>37</v>
      </c>
      <c r="E12" s="14">
        <v>100</v>
      </c>
      <c r="F12" s="18">
        <v>27.06</v>
      </c>
      <c r="G12" s="72">
        <v>23.6</v>
      </c>
      <c r="H12" s="72">
        <v>0.6</v>
      </c>
      <c r="I12" s="72">
        <v>0.1</v>
      </c>
      <c r="J12" s="73">
        <v>4.66</v>
      </c>
    </row>
    <row r="13" spans="1:10" x14ac:dyDescent="0.25">
      <c r="A13" s="29"/>
      <c r="B13" s="9" t="s">
        <v>20</v>
      </c>
      <c r="C13" s="74" t="s">
        <v>38</v>
      </c>
      <c r="D13" s="75" t="s">
        <v>39</v>
      </c>
      <c r="E13" s="10">
        <v>225</v>
      </c>
      <c r="F13" s="15">
        <v>24.56</v>
      </c>
      <c r="G13" s="76">
        <v>138.6</v>
      </c>
      <c r="H13" s="32">
        <v>8.3699999999999992</v>
      </c>
      <c r="I13" s="32">
        <v>6.9</v>
      </c>
      <c r="J13" s="33">
        <v>9.6</v>
      </c>
    </row>
    <row r="14" spans="1:10" x14ac:dyDescent="0.25">
      <c r="A14" s="29"/>
      <c r="B14" s="30" t="s">
        <v>21</v>
      </c>
      <c r="C14" s="20" t="s">
        <v>40</v>
      </c>
      <c r="D14" s="13" t="s">
        <v>41</v>
      </c>
      <c r="E14" s="10">
        <v>90</v>
      </c>
      <c r="F14" s="19">
        <v>38.46</v>
      </c>
      <c r="G14" s="28">
        <v>179.1</v>
      </c>
      <c r="H14" s="28">
        <v>8.6</v>
      </c>
      <c r="I14" s="28">
        <v>11.2</v>
      </c>
      <c r="J14" s="39">
        <v>11</v>
      </c>
    </row>
    <row r="15" spans="1:10" x14ac:dyDescent="0.25">
      <c r="A15" s="29"/>
      <c r="B15" s="30" t="s">
        <v>26</v>
      </c>
      <c r="C15" s="20" t="s">
        <v>42</v>
      </c>
      <c r="D15" s="13" t="s">
        <v>43</v>
      </c>
      <c r="E15" s="10">
        <v>150</v>
      </c>
      <c r="F15" s="19">
        <v>17.579999999999998</v>
      </c>
      <c r="G15" s="28">
        <f>194.4/0.2*0.15</f>
        <v>145.79999999999998</v>
      </c>
      <c r="H15" s="28">
        <f>4.13/0.2*0.15</f>
        <v>3.0974999999999997</v>
      </c>
      <c r="I15" s="28">
        <f>8/0.2*0.15</f>
        <v>6</v>
      </c>
      <c r="J15" s="39">
        <f>9.1/0.2*0.15</f>
        <v>6.8249999999999984</v>
      </c>
    </row>
    <row r="16" spans="1:10" x14ac:dyDescent="0.25">
      <c r="A16" s="29"/>
      <c r="B16" s="24" t="s">
        <v>15</v>
      </c>
      <c r="C16" s="34" t="s">
        <v>44</v>
      </c>
      <c r="D16" s="13" t="s">
        <v>45</v>
      </c>
      <c r="E16" s="10">
        <v>200</v>
      </c>
      <c r="F16" s="19">
        <v>1.36</v>
      </c>
      <c r="G16" s="32">
        <v>26.8</v>
      </c>
      <c r="H16" s="32">
        <v>0.2</v>
      </c>
      <c r="I16" s="32">
        <v>0</v>
      </c>
      <c r="J16" s="33">
        <v>6.5</v>
      </c>
    </row>
    <row r="17" spans="1:10" x14ac:dyDescent="0.25">
      <c r="A17" s="29"/>
      <c r="B17" s="24" t="s">
        <v>17</v>
      </c>
      <c r="C17" s="25" t="s">
        <v>18</v>
      </c>
      <c r="D17" s="13" t="s">
        <v>19</v>
      </c>
      <c r="E17" s="10">
        <v>30</v>
      </c>
      <c r="F17" s="16">
        <v>2.71</v>
      </c>
      <c r="G17" s="21">
        <v>63</v>
      </c>
      <c r="H17" s="21">
        <v>1.8</v>
      </c>
      <c r="I17" s="21">
        <v>0.3</v>
      </c>
      <c r="J17" s="22">
        <v>12.9</v>
      </c>
    </row>
    <row r="18" spans="1:10" x14ac:dyDescent="0.25">
      <c r="A18" s="29"/>
      <c r="B18" s="24" t="s">
        <v>17</v>
      </c>
      <c r="C18" s="25" t="s">
        <v>18</v>
      </c>
      <c r="D18" s="13" t="s">
        <v>24</v>
      </c>
      <c r="E18" s="11">
        <v>30</v>
      </c>
      <c r="F18" s="16">
        <v>2.67</v>
      </c>
      <c r="G18" s="21">
        <v>57</v>
      </c>
      <c r="H18" s="21">
        <v>1.8</v>
      </c>
      <c r="I18" s="21">
        <v>0.3</v>
      </c>
      <c r="J18" s="22">
        <v>11.4</v>
      </c>
    </row>
    <row r="19" spans="1:10" x14ac:dyDescent="0.25">
      <c r="A19" s="29"/>
      <c r="B19" s="9"/>
      <c r="C19" s="27"/>
      <c r="D19" s="35"/>
      <c r="E19" s="10">
        <f>SUM(E12:E18)</f>
        <v>825</v>
      </c>
      <c r="F19" s="15">
        <f>SUM(F12:F18)</f>
        <v>114.39999999999999</v>
      </c>
      <c r="G19" s="36">
        <f>SUM(G12:G18)</f>
        <v>633.89999999999986</v>
      </c>
      <c r="H19" s="37">
        <f>SUM(H12:H18)</f>
        <v>24.467500000000001</v>
      </c>
      <c r="I19" s="37">
        <f>SUM(I12:I18)</f>
        <v>24.8</v>
      </c>
      <c r="J19" s="38">
        <f>SUM(J12:J18)</f>
        <v>62.884999999999991</v>
      </c>
    </row>
    <row r="20" spans="1:10" ht="15.75" thickBot="1" x14ac:dyDescent="0.3">
      <c r="A20" s="12"/>
      <c r="B20" s="12"/>
      <c r="C20" s="40"/>
      <c r="D20" s="41"/>
      <c r="E20" s="42"/>
      <c r="F20" s="43"/>
      <c r="G20" s="44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2023-02-27T05:55:24Z</dcterms:modified>
</cp:coreProperties>
</file>