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/>
  <c r="I17" i="1"/>
  <c r="J10" i="1"/>
  <c r="J17" i="1" s="1"/>
  <c r="H10" i="1"/>
  <c r="H17" i="1" s="1"/>
  <c r="G10" i="1"/>
  <c r="G17" i="1" s="1"/>
  <c r="F10" i="1"/>
  <c r="F17" i="1" s="1"/>
  <c r="J8" i="1"/>
  <c r="F8" i="1"/>
  <c r="J5" i="1"/>
  <c r="I5" i="1"/>
  <c r="H5" i="1"/>
  <c r="G5" i="1"/>
  <c r="J4" i="1"/>
  <c r="I4" i="1"/>
  <c r="I8" i="1" s="1"/>
  <c r="H4" i="1"/>
  <c r="H8" i="1" s="1"/>
  <c r="G4" i="1"/>
  <c r="G8" i="1" s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<sst xmlns="http://schemas.openxmlformats.org/spreadsheetml/2006/main" count="50" uniqueCount="43">
  <si>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</si>
  <si>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</si>
  <si>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</si>
  <si>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</si>
  <si>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</si>
  <si>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</si>
  <si>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</si>
  <si>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</si>
  <si>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</si>
  <si>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</si>
  <si>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</si>
  <si>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</si>
  <si>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</si>
  <si>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</si>
  <si>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</si>
  <si>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</si>
  <si>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</si>
  <si>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</si>
  <si>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</si>
  <si>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</si>
  <si>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</si>
  <si>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</si>
  <si>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</si>
  <si>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</si>
  <si>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Хлеб  ржано-пшеничный</t>
  </si>
  <si>
    <t>гарнир</t>
  </si>
  <si>
    <t>Т.32 сб.1981 г.</t>
  </si>
  <si>
    <t>Т.18 сб.1981 г.</t>
  </si>
  <si>
    <t>Сосиска отварная</t>
  </si>
  <si>
    <t>№ 309 сб.2011г.</t>
  </si>
  <si>
    <t>Макаронные изделия отварные</t>
  </si>
  <si>
    <t>сладкое</t>
  </si>
  <si>
    <t>Сырок творожный глазированный</t>
  </si>
  <si>
    <t>№ 263 сб.2011г.</t>
  </si>
  <si>
    <t>Рагу из свинины</t>
  </si>
  <si>
    <t>№ 54-2гн-2020</t>
  </si>
  <si>
    <t>Чай с с ахаром</t>
  </si>
  <si>
    <t>Зелёный горошек</t>
  </si>
  <si>
    <t>№ 101 сб.2011г.</t>
  </si>
  <si>
    <t>Суп карт. с крупой греч.,укр.,птицей отв.</t>
  </si>
  <si>
    <t>№ 54-7хн-2020</t>
  </si>
  <si>
    <t>Компот из с/ф</t>
  </si>
  <si>
    <t>2023-03-07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</si>
</sst>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1" xfId="0" applyFont="1" applyFill="1" applyBorder="1"/>
    <xf numFmtId="0" fontId="4" fillId="2" borderId="19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19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16" xfId="0" applyFont="1" applyBorder="1"/>
    <xf numFmtId="0" fontId="1" fillId="0" borderId="22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0" fontId="4" fillId="2" borderId="19" xfId="0" applyFont="1" applyFill="1" applyBorder="1"/>
    <xf numFmtId="0" fontId="1" fillId="2" borderId="23" xfId="0" applyFont="1" applyFill="1" applyBorder="1"/>
    <xf numFmtId="0" fontId="4" fillId="2" borderId="5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5" fillId="0" borderId="16" xfId="0" applyFont="1" applyBorder="1"/>
    <xf numFmtId="0" fontId="5" fillId="0" borderId="25" xfId="0" applyFont="1" applyBorder="1"/>
    <xf numFmtId="0" fontId="1" fillId="2" borderId="26" xfId="0" applyFont="1" applyFill="1" applyBorder="1"/>
    <xf numFmtId="0" fontId="4" fillId="2" borderId="5" xfId="2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2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4" fillId="2" borderId="5" xfId="1" applyFont="1" applyFill="1" applyBorder="1"/>
    <xf numFmtId="164" fontId="4" fillId="2" borderId="20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27" xfId="0" applyFont="1" applyFill="1" applyBorder="1"/>
    <xf numFmtId="0" fontId="1" fillId="2" borderId="28" xfId="0" applyFont="1" applyFill="1" applyBorder="1"/>
    <xf numFmtId="0" fontId="4" fillId="2" borderId="18" xfId="0" applyFont="1" applyFill="1" applyBorder="1"/>
    <xf numFmtId="2" fontId="4" fillId="2" borderId="18" xfId="1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0" borderId="19" xfId="0" applyFont="1" applyBorder="1"/>
    <xf numFmtId="164" fontId="4" fillId="0" borderId="31" xfId="0" applyNumberFormat="1" applyFont="1" applyFill="1" applyBorder="1" applyAlignment="1">
      <alignment horizontal="right"/>
    </xf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11" xfId="0" applyFont="1" applyFill="1" applyBorder="1"/>
    <xf numFmtId="164" fontId="4" fillId="0" borderId="19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1" fillId="0" borderId="21" xfId="0" applyFont="1" applyBorder="1"/>
    <xf numFmtId="2" fontId="4" fillId="2" borderId="19" xfId="1" applyNumberFormat="1" applyFont="1" applyFill="1" applyBorder="1" applyAlignment="1">
      <alignment horizontal="right"/>
    </xf>
    <xf numFmtId="0" fontId="4" fillId="2" borderId="32" xfId="2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33" xfId="0" applyFont="1" applyBorder="1"/>
    <xf numFmtId="0" fontId="4" fillId="0" borderId="34" xfId="0" applyFont="1" applyBorder="1"/>
    <xf numFmtId="0" fontId="4" fillId="2" borderId="34" xfId="2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/>
    <xf numFmtId="164" fontId="4" fillId="0" borderId="35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6" xfId="0" applyFont="1" applyBorder="1"/>
    <xf numFmtId="164" fontId="1" fillId="0" borderId="34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0" fontId="4" fillId="0" borderId="1" xfId="0" applyFont="1" applyBorder="1"/>
    <xf numFmtId="0" fontId="1" fillId="2" borderId="16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27" t="s">
        <v>8</v>
      </c>
    </row>
    <row r="4" spans="1:10" x14ac:dyDescent="0.25">
      <c r="A4" s="34" t="s">
        <v>14</v>
      </c>
      <c r="B4" s="9" t="s">
        <v>31</v>
      </c>
      <c r="C4" s="23" t="s">
        <v>18</v>
      </c>
      <c r="D4" s="29" t="s">
        <v>32</v>
      </c>
      <c r="E4" s="14">
        <v>40</v>
      </c>
      <c r="F4" s="61">
        <v>32</v>
      </c>
      <c r="G4" s="58">
        <f>393*0.4</f>
        <v>157.20000000000002</v>
      </c>
      <c r="H4" s="58">
        <f>7*0.4</f>
        <v>2.8000000000000003</v>
      </c>
      <c r="I4" s="58">
        <f>25*0.4</f>
        <v>10</v>
      </c>
      <c r="J4" s="59">
        <f>35*0.4</f>
        <v>14</v>
      </c>
    </row>
    <row r="5" spans="1:10" x14ac:dyDescent="0.25">
      <c r="A5" s="33"/>
      <c r="B5" s="9" t="s">
        <v>23</v>
      </c>
      <c r="C5" s="63" t="s">
        <v>33</v>
      </c>
      <c r="D5" s="13" t="s">
        <v>34</v>
      </c>
      <c r="E5" s="10">
        <v>230</v>
      </c>
      <c r="F5" s="18">
        <v>48.12</v>
      </c>
      <c r="G5" s="25">
        <f>496.8/0.23*0.175</f>
        <v>378</v>
      </c>
      <c r="H5" s="25">
        <f>15.35/0.23*0.175</f>
        <v>11.679347826086955</v>
      </c>
      <c r="I5" s="25">
        <f>15.77/0.23*0.1075</f>
        <v>7.3707608695652169</v>
      </c>
      <c r="J5" s="25">
        <f>22.61/0.23*0.175</f>
        <v>17.203260869565216</v>
      </c>
    </row>
    <row r="6" spans="1:10" x14ac:dyDescent="0.25">
      <c r="A6" s="26"/>
      <c r="B6" s="22" t="s">
        <v>15</v>
      </c>
      <c r="C6" s="63" t="s">
        <v>35</v>
      </c>
      <c r="D6" s="13" t="s">
        <v>36</v>
      </c>
      <c r="E6" s="10">
        <v>200</v>
      </c>
      <c r="F6" s="18">
        <v>1.36</v>
      </c>
      <c r="G6" s="64">
        <v>26.8</v>
      </c>
      <c r="H6" s="64">
        <v>0.2</v>
      </c>
      <c r="I6" s="64">
        <v>0</v>
      </c>
      <c r="J6" s="65">
        <v>6.5</v>
      </c>
    </row>
    <row r="7" spans="1:10" x14ac:dyDescent="0.25">
      <c r="A7" s="26"/>
      <c r="B7" s="22" t="s">
        <v>17</v>
      </c>
      <c r="C7" s="23" t="s">
        <v>18</v>
      </c>
      <c r="D7" s="13" t="s">
        <v>19</v>
      </c>
      <c r="E7" s="10">
        <v>30</v>
      </c>
      <c r="F7" s="15">
        <v>2.71</v>
      </c>
      <c r="G7" s="20">
        <v>63</v>
      </c>
      <c r="H7" s="20">
        <v>1.8</v>
      </c>
      <c r="I7" s="20">
        <v>0.3</v>
      </c>
      <c r="J7" s="21">
        <v>12.9</v>
      </c>
    </row>
    <row r="8" spans="1:10" x14ac:dyDescent="0.25">
      <c r="A8" s="26"/>
      <c r="B8" s="46"/>
      <c r="C8" s="47"/>
      <c r="D8" s="48"/>
      <c r="E8" s="11">
        <f>SUM(E4:E7)</f>
        <v>500</v>
      </c>
      <c r="F8" s="49">
        <f>SUM(F4:F7)</f>
        <v>84.19</v>
      </c>
      <c r="G8" s="50">
        <f>SUM(G4:G7)</f>
        <v>625</v>
      </c>
      <c r="H8" s="51">
        <f>SUM(H4:H7)</f>
        <v>16.479347826086954</v>
      </c>
      <c r="I8" s="51">
        <f>SUM(I4:I7)</f>
        <v>17.670760869565218</v>
      </c>
      <c r="J8" s="52">
        <f>SUM(J4:J7)</f>
        <v>50.603260869565212</v>
      </c>
    </row>
    <row r="9" spans="1:10" ht="15.75" thickBot="1" x14ac:dyDescent="0.3">
      <c r="A9" s="12"/>
      <c r="B9" s="24"/>
      <c r="C9" s="35"/>
      <c r="D9" s="31"/>
      <c r="E9" s="36"/>
      <c r="F9" s="16"/>
      <c r="G9" s="37"/>
      <c r="H9" s="38"/>
      <c r="I9" s="38"/>
      <c r="J9" s="39"/>
    </row>
    <row r="10" spans="1:10" x14ac:dyDescent="0.25">
      <c r="A10" s="33" t="s">
        <v>9</v>
      </c>
      <c r="B10" s="74" t="s">
        <v>22</v>
      </c>
      <c r="C10" s="66" t="s">
        <v>26</v>
      </c>
      <c r="D10" s="67" t="s">
        <v>37</v>
      </c>
      <c r="E10" s="68">
        <v>60</v>
      </c>
      <c r="F10" s="69">
        <f>15.4*0.6*1.83</f>
        <v>16.909200000000002</v>
      </c>
      <c r="G10" s="75">
        <f>35*0.5</f>
        <v>17.5</v>
      </c>
      <c r="H10" s="75">
        <f>3*0.5</f>
        <v>1.5</v>
      </c>
      <c r="I10" s="75">
        <v>0</v>
      </c>
      <c r="J10" s="70">
        <f>6*0.5</f>
        <v>3</v>
      </c>
    </row>
    <row r="11" spans="1:10" x14ac:dyDescent="0.25">
      <c r="A11" s="26"/>
      <c r="B11" s="57" t="s">
        <v>20</v>
      </c>
      <c r="C11" s="19" t="s">
        <v>38</v>
      </c>
      <c r="D11" s="29" t="s">
        <v>39</v>
      </c>
      <c r="E11" s="10">
        <v>227</v>
      </c>
      <c r="F11" s="61">
        <v>26.27</v>
      </c>
      <c r="G11" s="25">
        <v>138.6</v>
      </c>
      <c r="H11" s="25">
        <v>8.3699999999999992</v>
      </c>
      <c r="I11" s="25">
        <v>6.9</v>
      </c>
      <c r="J11" s="28">
        <v>9.6</v>
      </c>
    </row>
    <row r="12" spans="1:10" x14ac:dyDescent="0.25">
      <c r="A12" s="26"/>
      <c r="B12" s="57" t="s">
        <v>21</v>
      </c>
      <c r="C12" s="60" t="s">
        <v>27</v>
      </c>
      <c r="D12" s="53" t="s">
        <v>28</v>
      </c>
      <c r="E12" s="62">
        <v>100</v>
      </c>
      <c r="F12" s="17">
        <v>48.72</v>
      </c>
      <c r="G12" s="54">
        <v>192</v>
      </c>
      <c r="H12" s="25">
        <v>12</v>
      </c>
      <c r="I12" s="25">
        <v>16</v>
      </c>
      <c r="J12" s="28">
        <v>0</v>
      </c>
    </row>
    <row r="13" spans="1:10" x14ac:dyDescent="0.25">
      <c r="A13" s="26"/>
      <c r="B13" s="40" t="s">
        <v>25</v>
      </c>
      <c r="C13" s="19" t="s">
        <v>29</v>
      </c>
      <c r="D13" s="13" t="s">
        <v>30</v>
      </c>
      <c r="E13" s="11">
        <v>150</v>
      </c>
      <c r="F13" s="55">
        <v>9.64</v>
      </c>
      <c r="G13" s="32">
        <v>202</v>
      </c>
      <c r="H13" s="32">
        <v>5.3</v>
      </c>
      <c r="I13" s="56">
        <v>5.5</v>
      </c>
      <c r="J13" s="41">
        <v>32.700000000000003</v>
      </c>
    </row>
    <row r="14" spans="1:10" x14ac:dyDescent="0.25">
      <c r="A14" s="26"/>
      <c r="B14" s="40" t="s">
        <v>15</v>
      </c>
      <c r="C14" s="76" t="s">
        <v>40</v>
      </c>
      <c r="D14" s="77" t="s">
        <v>41</v>
      </c>
      <c r="E14" s="10">
        <v>200</v>
      </c>
      <c r="F14" s="18">
        <v>8.6300000000000008</v>
      </c>
      <c r="G14" s="25">
        <v>122</v>
      </c>
      <c r="H14" s="25">
        <v>0.3</v>
      </c>
      <c r="I14" s="25">
        <v>0</v>
      </c>
      <c r="J14" s="25">
        <v>29.8</v>
      </c>
    </row>
    <row r="15" spans="1:10" x14ac:dyDescent="0.25">
      <c r="A15" s="26"/>
      <c r="B15" s="22" t="s">
        <v>17</v>
      </c>
      <c r="C15" s="23" t="s">
        <v>18</v>
      </c>
      <c r="D15" s="13" t="s">
        <v>19</v>
      </c>
      <c r="E15" s="10">
        <v>30</v>
      </c>
      <c r="F15" s="15">
        <v>2.71</v>
      </c>
      <c r="G15" s="20">
        <v>63</v>
      </c>
      <c r="H15" s="20">
        <v>1.8</v>
      </c>
      <c r="I15" s="20">
        <v>0.3</v>
      </c>
      <c r="J15" s="21">
        <v>12.9</v>
      </c>
    </row>
    <row r="16" spans="1:10" x14ac:dyDescent="0.25">
      <c r="A16" s="26"/>
      <c r="B16" s="22" t="s">
        <v>17</v>
      </c>
      <c r="C16" s="23" t="s">
        <v>18</v>
      </c>
      <c r="D16" s="13" t="s">
        <v>24</v>
      </c>
      <c r="E16" s="11">
        <v>30</v>
      </c>
      <c r="F16" s="15">
        <v>2.67</v>
      </c>
      <c r="G16" s="20">
        <v>57</v>
      </c>
      <c r="H16" s="20">
        <v>1.8</v>
      </c>
      <c r="I16" s="20">
        <v>0.3</v>
      </c>
      <c r="J16" s="21">
        <v>11.4</v>
      </c>
    </row>
    <row r="17" spans="1:10" x14ac:dyDescent="0.25">
      <c r="A17" s="26"/>
      <c r="B17" s="78"/>
      <c r="C17" s="47"/>
      <c r="D17" s="48"/>
      <c r="E17" s="11">
        <f>SUM(E10:E16)</f>
        <v>797</v>
      </c>
      <c r="F17" s="49">
        <f>SUM(F10:F16)</f>
        <v>115.5492</v>
      </c>
      <c r="G17" s="50">
        <f>SUM(G10:G16)</f>
        <v>792.1</v>
      </c>
      <c r="H17" s="51">
        <f>SUM(H10:H16)</f>
        <v>31.07</v>
      </c>
      <c r="I17" s="51">
        <f>SUM(I10:I16)</f>
        <v>29</v>
      </c>
      <c r="J17" s="52">
        <f>SUM(J10:J16)</f>
        <v>99.40000000000002</v>
      </c>
    </row>
    <row r="18" spans="1:10" ht="15.75" thickBot="1" x14ac:dyDescent="0.3">
      <c r="A18" s="12"/>
      <c r="B18" s="12"/>
      <c r="C18" s="30"/>
      <c r="D18" s="42"/>
      <c r="E18" s="36"/>
      <c r="F18" s="16"/>
      <c r="G18" s="43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2023-03-06T05:25:46Z</dcterms:modified>
</cp:coreProperties>
</file>