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секретарю меню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/>
  <c r="F18" i="1"/>
  <c r="J11" i="1"/>
  <c r="J18" i="1" s="1"/>
  <c r="I11" i="1"/>
  <c r="I18" i="1" s="1"/>
  <c r="H11" i="1"/>
  <c r="H18" i="1" s="1"/>
  <c r="G11" i="1"/>
  <c r="H9" i="1"/>
  <c r="J6" i="1"/>
  <c r="I6" i="1"/>
  <c r="H6" i="1"/>
  <c r="G6" i="1"/>
  <c r="J4" i="1"/>
  <c r="J9" i="1" s="1"/>
  <c r="I4" i="1"/>
  <c r="I9" i="1" s="1"/>
  <c r="H4" i="1"/>
  <c r="G4" i="1"/>
  <c r="G9" i="1" s="1"/>
  <c r="F4" i="1"/>
  <c r="F9" i="1" s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<sst xmlns="http://schemas.openxmlformats.org/spreadsheetml/2006/main" count="53" uniqueCount="46">
  <si>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</si>
  <si>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</si>
  <si>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</si>
  <si>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</si>
  <si>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</si>
  <si>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</si>
  <si>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</si>
  <si>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</si>
  <si>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</si>
  <si>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</si>
  <si>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</si>
  <si>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</si>
  <si>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</si>
  <si>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</si>
  <si>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</si>
  <si>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</si>
  <si>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</si>
  <si>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</si>
  <si>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</si>
  <si>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</si>
  <si>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</si>
  <si>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</si>
  <si>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</si>
  <si>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2 блюдо</t>
  </si>
  <si>
    <t>гарнир</t>
  </si>
  <si>
    <t>№ 309 сб.2011г.</t>
  </si>
  <si>
    <t>Макаронные изделия отварные</t>
  </si>
  <si>
    <t>№ 54-3гн-2020</t>
  </si>
  <si>
    <t>Чай с сахаром, лимоном</t>
  </si>
  <si>
    <t>фрукты</t>
  </si>
  <si>
    <t>акт</t>
  </si>
  <si>
    <t>Яблоко</t>
  </si>
  <si>
    <t>2022-04-18</t>
  </si>
  <si>
    <t>закуска</t>
  </si>
  <si>
    <t>№ 209 сб.2011г.</t>
  </si>
  <si>
    <t>Яйцо варёное</t>
  </si>
  <si>
    <t>№ 54-3г-2020</t>
  </si>
  <si>
    <t>Макароны с сыром</t>
  </si>
  <si>
    <t>№ 47 сб.2011г.</t>
  </si>
  <si>
    <t>Салат из квашеной капусты</t>
  </si>
  <si>
    <t>№ 104,105 сб.2011г.</t>
  </si>
  <si>
    <t>Суп картоф. с  мясн. фрикад.</t>
  </si>
  <si>
    <t>№ 267 сб.2011г.</t>
  </si>
  <si>
    <t>Шницель  из свинины</t>
  </si>
  <si>
    <t>№ 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</si>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</sst>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2" borderId="26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1" fillId="0" borderId="3" xfId="0" applyFont="1" applyBorder="1"/>
    <xf numFmtId="0" fontId="4" fillId="0" borderId="23" xfId="0" applyFont="1" applyBorder="1"/>
    <xf numFmtId="2" fontId="4" fillId="2" borderId="1" xfId="1" applyNumberFormat="1" applyFont="1" applyFill="1" applyBorder="1" applyAlignment="1"/>
    <xf numFmtId="0" fontId="4" fillId="0" borderId="1" xfId="0" applyFont="1" applyBorder="1"/>
    <xf numFmtId="164" fontId="4" fillId="0" borderId="1" xfId="0" applyNumberFormat="1" applyFont="1" applyFill="1" applyBorder="1" applyAlignment="1"/>
    <xf numFmtId="0" fontId="4" fillId="2" borderId="23" xfId="0" applyFont="1" applyFill="1" applyBorder="1"/>
    <xf numFmtId="2" fontId="4" fillId="2" borderId="1" xfId="1" applyNumberFormat="1" applyFont="1" applyFill="1" applyBorder="1"/>
    <xf numFmtId="0" fontId="1" fillId="0" borderId="13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4" xfId="0" applyNumberFormat="1" applyFont="1" applyFill="1" applyBorder="1" applyAlignment="1">
      <alignment horizontal="right"/>
    </xf>
    <xf numFmtId="0" fontId="1" fillId="0" borderId="29" xfId="0" applyFont="1" applyBorder="1"/>
    <xf numFmtId="2" fontId="4" fillId="2" borderId="23" xfId="0" applyNumberFormat="1" applyFont="1" applyFill="1" applyBorder="1" applyAlignment="1">
      <alignment horizontal="right"/>
    </xf>
    <xf numFmtId="0" fontId="1" fillId="0" borderId="30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31" xfId="0" applyFont="1" applyFill="1" applyBorder="1"/>
    <xf numFmtId="0" fontId="4" fillId="2" borderId="20" xfId="1" applyFont="1" applyFill="1" applyBorder="1"/>
    <xf numFmtId="2" fontId="4" fillId="2" borderId="21" xfId="0" applyNumberFormat="1" applyFont="1" applyFill="1" applyBorder="1" applyAlignment="1"/>
    <xf numFmtId="2" fontId="4" fillId="2" borderId="20" xfId="0" applyNumberFormat="1" applyFont="1" applyFill="1" applyBorder="1" applyAlignment="1"/>
    <xf numFmtId="2" fontId="4" fillId="2" borderId="22" xfId="0" applyNumberFormat="1" applyFont="1" applyFill="1" applyBorder="1" applyAlignment="1"/>
    <xf numFmtId="0" fontId="1" fillId="0" borderId="32" xfId="0" applyFont="1" applyBorder="1"/>
    <xf numFmtId="0" fontId="1" fillId="0" borderId="33" xfId="0" applyFont="1" applyBorder="1"/>
    <xf numFmtId="0" fontId="4" fillId="0" borderId="27" xfId="0" applyFont="1" applyBorder="1"/>
    <xf numFmtId="0" fontId="4" fillId="2" borderId="27" xfId="2" applyNumberFormat="1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164" fontId="4" fillId="0" borderId="27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0" fontId="5" fillId="0" borderId="34" xfId="0" applyFont="1" applyBorder="1"/>
    <xf numFmtId="0" fontId="1" fillId="2" borderId="12" xfId="0" applyFont="1" applyFill="1" applyBorder="1"/>
    <xf numFmtId="0" fontId="1" fillId="2" borderId="29" xfId="0" applyFont="1" applyFill="1" applyBorder="1"/>
    <xf numFmtId="0" fontId="0" fillId="0" borderId="34" xfId="0" applyBorder="1"/>
    <xf numFmtId="0" fontId="4" fillId="2" borderId="1" xfId="1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10" t="s">
        <v>29</v>
      </c>
      <c r="C4" s="34" t="s">
        <v>30</v>
      </c>
      <c r="D4" s="35" t="s">
        <v>31</v>
      </c>
      <c r="E4" s="17">
        <v>180</v>
      </c>
      <c r="F4" s="20">
        <f>0.18*165</f>
        <v>29.7</v>
      </c>
      <c r="G4" s="38">
        <f>47*1.8</f>
        <v>84.600000000000009</v>
      </c>
      <c r="H4" s="28">
        <f>0.4*1.8</f>
        <v>0.72000000000000008</v>
      </c>
      <c r="I4" s="28">
        <f>0.4*1.8</f>
        <v>0.72000000000000008</v>
      </c>
      <c r="J4" s="53">
        <f>9.8*1.8</f>
        <v>17.64</v>
      </c>
    </row>
    <row r="5" spans="1:10" x14ac:dyDescent="0.25">
      <c r="A5" s="16"/>
      <c r="B5" s="10" t="s">
        <v>33</v>
      </c>
      <c r="C5" s="54" t="s">
        <v>34</v>
      </c>
      <c r="D5" s="35" t="s">
        <v>35</v>
      </c>
      <c r="E5" s="17">
        <v>53</v>
      </c>
      <c r="F5" s="55">
        <v>17.11</v>
      </c>
      <c r="G5" s="28">
        <v>56.6</v>
      </c>
      <c r="H5" s="28">
        <v>4.8</v>
      </c>
      <c r="I5" s="28">
        <v>4</v>
      </c>
      <c r="J5" s="53">
        <v>0.3</v>
      </c>
    </row>
    <row r="6" spans="1:10" x14ac:dyDescent="0.25">
      <c r="A6" s="16"/>
      <c r="B6" s="10" t="s">
        <v>22</v>
      </c>
      <c r="C6" s="56" t="s">
        <v>36</v>
      </c>
      <c r="D6" s="39" t="s">
        <v>37</v>
      </c>
      <c r="E6" s="11">
        <v>200</v>
      </c>
      <c r="F6" s="21">
        <v>24.82</v>
      </c>
      <c r="G6" s="28">
        <f>280.8</f>
        <v>280.8</v>
      </c>
      <c r="H6" s="28">
        <f>10.53</f>
        <v>10.53</v>
      </c>
      <c r="I6" s="28">
        <f>9.6</f>
        <v>9.6</v>
      </c>
      <c r="J6" s="53">
        <f>38.13</f>
        <v>38.130000000000003</v>
      </c>
    </row>
    <row r="7" spans="1:10" x14ac:dyDescent="0.25">
      <c r="A7" s="16"/>
      <c r="B7" s="24" t="s">
        <v>15</v>
      </c>
      <c r="C7" s="32" t="s">
        <v>27</v>
      </c>
      <c r="D7" s="15" t="s">
        <v>28</v>
      </c>
      <c r="E7" s="11">
        <v>207</v>
      </c>
      <c r="F7" s="21">
        <v>3.2</v>
      </c>
      <c r="G7" s="43">
        <v>27.9</v>
      </c>
      <c r="H7" s="43">
        <v>0.3</v>
      </c>
      <c r="I7" s="43">
        <v>0</v>
      </c>
      <c r="J7" s="44">
        <v>6.7</v>
      </c>
    </row>
    <row r="8" spans="1:10" x14ac:dyDescent="0.25">
      <c r="A8" s="16"/>
      <c r="B8" s="24" t="s">
        <v>17</v>
      </c>
      <c r="C8" s="25" t="s">
        <v>18</v>
      </c>
      <c r="D8" s="15" t="s">
        <v>19</v>
      </c>
      <c r="E8" s="11">
        <v>30</v>
      </c>
      <c r="F8" s="19">
        <v>2.71</v>
      </c>
      <c r="G8" s="22">
        <v>63</v>
      </c>
      <c r="H8" s="22">
        <v>1.8</v>
      </c>
      <c r="I8" s="22">
        <v>0.3</v>
      </c>
      <c r="J8" s="23">
        <v>12.9</v>
      </c>
    </row>
    <row r="9" spans="1:10" x14ac:dyDescent="0.25">
      <c r="A9" s="33"/>
      <c r="B9" s="24"/>
      <c r="C9" s="25"/>
      <c r="D9" s="15"/>
      <c r="E9" s="11">
        <f>SUM(E4:E8)</f>
        <v>670</v>
      </c>
      <c r="F9" s="36">
        <f t="shared" ref="F9:J9" si="0">SUM(F3:F8)</f>
        <v>77.539999999999992</v>
      </c>
      <c r="G9" s="57">
        <f t="shared" si="0"/>
        <v>512.9</v>
      </c>
      <c r="H9" s="58">
        <f t="shared" si="0"/>
        <v>18.149999999999999</v>
      </c>
      <c r="I9" s="58">
        <f t="shared" si="0"/>
        <v>14.620000000000001</v>
      </c>
      <c r="J9" s="59">
        <f t="shared" si="0"/>
        <v>75.670000000000016</v>
      </c>
    </row>
    <row r="10" spans="1:10" ht="15.75" thickBot="1" x14ac:dyDescent="0.3">
      <c r="B10" s="29"/>
      <c r="C10" s="60"/>
      <c r="D10" s="61"/>
      <c r="E10" s="46"/>
      <c r="F10" s="31"/>
      <c r="G10" s="62"/>
      <c r="H10" s="63"/>
      <c r="I10" s="63"/>
      <c r="J10" s="64"/>
    </row>
    <row r="11" spans="1:10" x14ac:dyDescent="0.25">
      <c r="A11" s="18" t="s">
        <v>9</v>
      </c>
      <c r="B11" s="65" t="s">
        <v>33</v>
      </c>
      <c r="C11" s="66" t="s">
        <v>38</v>
      </c>
      <c r="D11" s="67" t="s">
        <v>39</v>
      </c>
      <c r="E11" s="68">
        <v>75</v>
      </c>
      <c r="F11" s="69">
        <v>17.27</v>
      </c>
      <c r="G11" s="70">
        <f>142.8*0.75</f>
        <v>107.10000000000001</v>
      </c>
      <c r="H11" s="70">
        <f>2.6*0.75</f>
        <v>1.9500000000000002</v>
      </c>
      <c r="I11" s="70">
        <f>10.1*0.75</f>
        <v>7.5749999999999993</v>
      </c>
      <c r="J11" s="71">
        <f>10.3*0.75</f>
        <v>7.7250000000000005</v>
      </c>
    </row>
    <row r="12" spans="1:10" x14ac:dyDescent="0.25">
      <c r="A12" s="72"/>
      <c r="B12" s="73" t="s">
        <v>20</v>
      </c>
      <c r="C12" s="74" t="s">
        <v>40</v>
      </c>
      <c r="D12" s="39" t="s">
        <v>41</v>
      </c>
      <c r="E12" s="17">
        <v>220</v>
      </c>
      <c r="F12" s="20">
        <v>24.71</v>
      </c>
      <c r="G12" s="28">
        <v>129</v>
      </c>
      <c r="H12" s="28">
        <v>8.6</v>
      </c>
      <c r="I12" s="28">
        <v>4.3</v>
      </c>
      <c r="J12" s="53">
        <v>13.9</v>
      </c>
    </row>
    <row r="13" spans="1:10" x14ac:dyDescent="0.25">
      <c r="A13" s="72"/>
      <c r="B13" s="73" t="s">
        <v>23</v>
      </c>
      <c r="C13" s="34" t="s">
        <v>42</v>
      </c>
      <c r="D13" s="15" t="s">
        <v>43</v>
      </c>
      <c r="E13" s="11">
        <v>90</v>
      </c>
      <c r="F13" s="21">
        <v>36.24</v>
      </c>
      <c r="G13" s="28">
        <v>226.3</v>
      </c>
      <c r="H13" s="28">
        <v>13.7</v>
      </c>
      <c r="I13" s="28">
        <v>13.6</v>
      </c>
      <c r="J13" s="28">
        <v>12.2</v>
      </c>
    </row>
    <row r="14" spans="1:10" x14ac:dyDescent="0.25">
      <c r="A14" s="75"/>
      <c r="B14" s="41" t="s">
        <v>24</v>
      </c>
      <c r="C14" s="34" t="s">
        <v>25</v>
      </c>
      <c r="D14" s="37" t="s">
        <v>26</v>
      </c>
      <c r="E14" s="12">
        <v>150</v>
      </c>
      <c r="F14" s="40">
        <v>9.64</v>
      </c>
      <c r="G14" s="42">
        <v>202</v>
      </c>
      <c r="H14" s="42">
        <v>5.3</v>
      </c>
      <c r="I14" s="42">
        <v>5.5</v>
      </c>
      <c r="J14" s="42">
        <v>32.700000000000003</v>
      </c>
    </row>
    <row r="15" spans="1:10" x14ac:dyDescent="0.25">
      <c r="A15" s="33"/>
      <c r="B15" s="24" t="s">
        <v>15</v>
      </c>
      <c r="C15" s="32" t="s">
        <v>44</v>
      </c>
      <c r="D15" s="15" t="s">
        <v>45</v>
      </c>
      <c r="E15" s="11">
        <v>200</v>
      </c>
      <c r="F15" s="21">
        <v>1.36</v>
      </c>
      <c r="G15" s="43">
        <v>26.8</v>
      </c>
      <c r="H15" s="43">
        <v>0.2</v>
      </c>
      <c r="I15" s="43">
        <v>0</v>
      </c>
      <c r="J15" s="44">
        <v>6.5</v>
      </c>
    </row>
    <row r="16" spans="1:10" x14ac:dyDescent="0.25">
      <c r="A16" s="33"/>
      <c r="B16" s="41" t="s">
        <v>17</v>
      </c>
      <c r="C16" s="34" t="s">
        <v>18</v>
      </c>
      <c r="D16" s="76" t="s">
        <v>19</v>
      </c>
      <c r="E16" s="12">
        <v>30</v>
      </c>
      <c r="F16" s="36">
        <v>2.71</v>
      </c>
      <c r="G16" s="28">
        <v>63</v>
      </c>
      <c r="H16" s="42">
        <v>1.8</v>
      </c>
      <c r="I16" s="42">
        <v>0.3</v>
      </c>
      <c r="J16" s="77">
        <v>12.9</v>
      </c>
    </row>
    <row r="17" spans="1:10" x14ac:dyDescent="0.25">
      <c r="A17" s="33"/>
      <c r="B17" s="24" t="s">
        <v>17</v>
      </c>
      <c r="C17" s="25" t="s">
        <v>18</v>
      </c>
      <c r="D17" s="15" t="s">
        <v>21</v>
      </c>
      <c r="E17" s="12">
        <v>30</v>
      </c>
      <c r="F17" s="19">
        <v>2.67</v>
      </c>
      <c r="G17" s="22">
        <v>57</v>
      </c>
      <c r="H17" s="22">
        <v>1.8</v>
      </c>
      <c r="I17" s="22">
        <v>0.3</v>
      </c>
      <c r="J17" s="23">
        <v>11.4</v>
      </c>
    </row>
    <row r="18" spans="1:10" x14ac:dyDescent="0.25">
      <c r="A18" s="33"/>
      <c r="B18" s="29"/>
      <c r="C18" s="60"/>
      <c r="D18" s="30"/>
      <c r="E18" s="46">
        <f>SUM(E11:E17)</f>
        <v>795</v>
      </c>
      <c r="F18" s="36">
        <f>SUM(F11:F17)</f>
        <v>94.6</v>
      </c>
      <c r="G18" s="47">
        <f>SUM(G11:G17)</f>
        <v>811.2</v>
      </c>
      <c r="H18" s="48">
        <f>SUM(H11:H17)</f>
        <v>33.35</v>
      </c>
      <c r="I18" s="48">
        <f>SUM(I11:I17)</f>
        <v>31.575000000000003</v>
      </c>
      <c r="J18" s="49">
        <f>SUM(J11:J17)</f>
        <v>97.325000000000017</v>
      </c>
    </row>
    <row r="19" spans="1:10" ht="15.75" thickBot="1" x14ac:dyDescent="0.3">
      <c r="A19" s="13"/>
      <c r="B19" s="26"/>
      <c r="C19" s="27"/>
      <c r="D19" s="14"/>
      <c r="E19" s="45"/>
      <c r="F19" s="78"/>
      <c r="G19" s="79"/>
      <c r="H19" s="80"/>
      <c r="I19" s="80"/>
      <c r="J19" s="8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2023-04-17T04:29:23Z</dcterms:modified>
</cp:coreProperties>
</file>