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J11" i="1"/>
  <c r="I11" i="1"/>
  <c r="H11" i="1"/>
  <c r="G11" i="1"/>
  <c r="F11" i="1"/>
  <c r="I18" i="1"/>
  <c r="H18" i="1"/>
  <c r="F18" i="1"/>
  <c r="J14" i="1"/>
  <c r="I14" i="1"/>
  <c r="H14" i="1"/>
  <c r="G14" i="1"/>
  <c r="G9" i="1"/>
  <c r="J5" i="1"/>
  <c r="H5" i="1"/>
  <c r="G5" i="1"/>
  <c r="J4" i="1"/>
  <c r="I4" i="1"/>
  <c r="I9" i="1" s="1"/>
  <c r="H4" i="1"/>
  <c r="H9" i="1" s="1"/>
  <c r="G4" i="1"/>
  <c r="F4" i="1"/>
  <c r="F9" i="1" s="1"/>
  <c r="G18" i="1" l="1"/>
  <c r="J18" i="1"/>
  <c r="J9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<sst xmlns="http://schemas.openxmlformats.org/spreadsheetml/2006/main" count="53" uniqueCount="44">
  <si>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</si>
  <si>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</si>
  <si>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</si>
  <si>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</si>
  <si>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</si>
  <si>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</si>
  <si>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</si>
  <si>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</si>
  <si>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</si>
  <si>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</si>
  <si>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</si>
  <si>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</si>
  <si>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</si>
  <si>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</si>
  <si>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</si>
  <si>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</si>
  <si>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</si>
  <si>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</si>
  <si>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</si>
  <si>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</si>
  <si>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</si>
  <si>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</si>
  <si>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</si>
  <si>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</si>
  <si>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закуска</t>
  </si>
  <si>
    <t>2023-04-21</t>
  </si>
  <si>
    <t>фрукты</t>
  </si>
  <si>
    <t>Груша</t>
  </si>
  <si>
    <t>Т.32 сб.1981 г.</t>
  </si>
  <si>
    <t>Кукуруза консервированая</t>
  </si>
  <si>
    <t>№ 210 сб.2011г.</t>
  </si>
  <si>
    <t>Омлет   натуральный</t>
  </si>
  <si>
    <t>№ 54-4гн-2020</t>
  </si>
  <si>
    <t>Чай с мёдом, лимоном</t>
  </si>
  <si>
    <t>Помидор свежий</t>
  </si>
  <si>
    <t>№ 88 сб.2011г.</t>
  </si>
  <si>
    <t>Щи с укропом, птицей отварной</t>
  </si>
  <si>
    <t>№ 274 сб.2011г.</t>
  </si>
  <si>
    <t>Зразы из свинины</t>
  </si>
  <si>
    <t>гарнир</t>
  </si>
  <si>
    <t>№ 312 сб.2011г.</t>
  </si>
  <si>
    <t>Картофельное пюре</t>
  </si>
  <si>
    <t>№ 54-10хн-2020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</si>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</sst>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1" xfId="0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2" borderId="30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27" xfId="0" applyFont="1" applyBorder="1"/>
    <xf numFmtId="0" fontId="5" fillId="0" borderId="18" xfId="0" applyFont="1" applyBorder="1"/>
    <xf numFmtId="0" fontId="1" fillId="0" borderId="12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0" borderId="3" xfId="0" applyFont="1" applyBorder="1"/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5" fillId="0" borderId="31" xfId="0" applyFont="1" applyBorder="1"/>
    <xf numFmtId="0" fontId="1" fillId="0" borderId="13" xfId="0" applyFont="1" applyBorder="1"/>
    <xf numFmtId="0" fontId="1" fillId="0" borderId="19" xfId="0" applyFont="1" applyBorder="1"/>
    <xf numFmtId="164" fontId="4" fillId="0" borderId="28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0" fontId="4" fillId="2" borderId="28" xfId="0" applyFont="1" applyFill="1" applyBorder="1"/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3" xfId="0" applyFont="1" applyFill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32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8" xfId="0" applyFont="1" applyBorder="1"/>
    <xf numFmtId="164" fontId="4" fillId="0" borderId="28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4" fillId="2" borderId="23" xfId="0" applyFont="1" applyFill="1" applyBorder="1"/>
    <xf numFmtId="2" fontId="4" fillId="2" borderId="23" xfId="1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34" xfId="0" applyFont="1" applyBorder="1"/>
    <xf numFmtId="0" fontId="1" fillId="2" borderId="33" xfId="0" applyFont="1" applyFill="1" applyBorder="1"/>
    <xf numFmtId="0" fontId="1" fillId="0" borderId="0" xfId="0" applyFo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0" t="s">
        <v>16</v>
      </c>
      <c r="B3" s="41" t="s">
        <v>2</v>
      </c>
      <c r="C3" s="42" t="s">
        <v>11</v>
      </c>
      <c r="D3" s="43" t="s">
        <v>3</v>
      </c>
      <c r="E3" s="43" t="s">
        <v>12</v>
      </c>
      <c r="F3" s="43" t="s">
        <v>4</v>
      </c>
      <c r="G3" s="44" t="s">
        <v>5</v>
      </c>
      <c r="H3" s="43" t="s">
        <v>6</v>
      </c>
      <c r="I3" s="43" t="s">
        <v>7</v>
      </c>
      <c r="J3" s="45" t="s">
        <v>8</v>
      </c>
    </row>
    <row r="4" spans="1:10" x14ac:dyDescent="0.35">
      <c r="A4" s="46" t="s">
        <v>14</v>
      </c>
      <c r="B4" s="47" t="s">
        <v>26</v>
      </c>
      <c r="C4" s="51" t="s">
        <v>18</v>
      </c>
      <c r="D4" s="69" t="s">
        <v>27</v>
      </c>
      <c r="E4" s="28">
        <v>226</v>
      </c>
      <c r="F4" s="29">
        <f>0.226*185</f>
        <v>41.81</v>
      </c>
      <c r="G4" s="70">
        <f>47*2.26</f>
        <v>106.21999999999998</v>
      </c>
      <c r="H4" s="70">
        <f>0.4*2.26</f>
        <v>0.90399999999999991</v>
      </c>
      <c r="I4" s="70">
        <f>0.3*2.26</f>
        <v>0.67799999999999994</v>
      </c>
      <c r="J4" s="71">
        <f>10.6*2.26</f>
        <v>23.955999999999996</v>
      </c>
    </row>
    <row r="5" spans="1:10" x14ac:dyDescent="0.35">
      <c r="A5" s="48"/>
      <c r="B5" s="49" t="s">
        <v>24</v>
      </c>
      <c r="C5" s="72" t="s">
        <v>28</v>
      </c>
      <c r="D5" s="73" t="s">
        <v>29</v>
      </c>
      <c r="E5" s="8">
        <v>50</v>
      </c>
      <c r="F5" s="74">
        <v>15.53</v>
      </c>
      <c r="G5" s="63">
        <f>50*0.5</f>
        <v>25</v>
      </c>
      <c r="H5" s="63">
        <f>2*0.5</f>
        <v>1</v>
      </c>
      <c r="I5" s="63">
        <v>0</v>
      </c>
      <c r="J5" s="75">
        <f>5.6*0.5</f>
        <v>2.8</v>
      </c>
    </row>
    <row r="6" spans="1:10" x14ac:dyDescent="0.35">
      <c r="A6" s="48"/>
      <c r="B6" s="49" t="s">
        <v>22</v>
      </c>
      <c r="C6" s="22" t="s">
        <v>30</v>
      </c>
      <c r="D6" s="7" t="s">
        <v>31</v>
      </c>
      <c r="E6" s="5">
        <v>200</v>
      </c>
      <c r="F6" s="10">
        <v>59.57</v>
      </c>
      <c r="G6" s="61">
        <v>114.6</v>
      </c>
      <c r="H6" s="61">
        <v>0.1</v>
      </c>
      <c r="I6" s="61">
        <v>0.1</v>
      </c>
      <c r="J6" s="76">
        <v>27.9</v>
      </c>
    </row>
    <row r="7" spans="1:10" x14ac:dyDescent="0.35">
      <c r="A7" s="48"/>
      <c r="B7" s="15" t="s">
        <v>15</v>
      </c>
      <c r="C7" s="30" t="s">
        <v>32</v>
      </c>
      <c r="D7" s="7" t="s">
        <v>33</v>
      </c>
      <c r="E7" s="4">
        <v>207</v>
      </c>
      <c r="F7" s="12">
        <v>7.61</v>
      </c>
      <c r="G7" s="50">
        <v>37.9</v>
      </c>
      <c r="H7" s="50">
        <v>0.4</v>
      </c>
      <c r="I7" s="50">
        <v>0</v>
      </c>
      <c r="J7" s="52">
        <v>6.8</v>
      </c>
    </row>
    <row r="8" spans="1:10" x14ac:dyDescent="0.35">
      <c r="A8" s="48"/>
      <c r="B8" s="15" t="s">
        <v>17</v>
      </c>
      <c r="C8" s="16" t="s">
        <v>18</v>
      </c>
      <c r="D8" s="7" t="s">
        <v>19</v>
      </c>
      <c r="E8" s="4">
        <v>30</v>
      </c>
      <c r="F8" s="10">
        <v>2.71</v>
      </c>
      <c r="G8" s="13">
        <v>63</v>
      </c>
      <c r="H8" s="13">
        <v>1.8</v>
      </c>
      <c r="I8" s="13">
        <v>0.3</v>
      </c>
      <c r="J8" s="14">
        <v>12.9</v>
      </c>
    </row>
    <row r="9" spans="1:10" x14ac:dyDescent="0.35">
      <c r="A9" s="53"/>
      <c r="B9" s="15"/>
      <c r="C9" s="16"/>
      <c r="D9" s="7"/>
      <c r="E9" s="4">
        <f>SUM(E4:E8)</f>
        <v>713</v>
      </c>
      <c r="F9" s="9">
        <f>SUM(F4:F8)</f>
        <v>127.22999999999999</v>
      </c>
      <c r="G9" s="13">
        <f>SUM(G4:G8)</f>
        <v>346.71999999999997</v>
      </c>
      <c r="H9" s="13">
        <f>SUM(H4:H8)</f>
        <v>4.2039999999999997</v>
      </c>
      <c r="I9" s="13">
        <f>SUM(I4:I8)</f>
        <v>1.0779999999999998</v>
      </c>
      <c r="J9" s="14">
        <f>SUM(J4:J8)</f>
        <v>74.355999999999995</v>
      </c>
    </row>
    <row r="10" spans="1:10" ht="15" thickBot="1" x14ac:dyDescent="0.4">
      <c r="B10" s="19"/>
      <c r="C10" s="31"/>
      <c r="D10" s="32"/>
      <c r="E10" s="24"/>
      <c r="F10" s="21"/>
      <c r="G10" s="33"/>
      <c r="H10" s="34"/>
      <c r="I10" s="34"/>
      <c r="J10" s="35"/>
    </row>
    <row r="11" spans="1:10" x14ac:dyDescent="0.35">
      <c r="A11" s="46" t="s">
        <v>9</v>
      </c>
      <c r="B11" s="47" t="s">
        <v>24</v>
      </c>
      <c r="C11" s="77" t="s">
        <v>28</v>
      </c>
      <c r="D11" s="59" t="s">
        <v>34</v>
      </c>
      <c r="E11" s="28">
        <v>50</v>
      </c>
      <c r="F11" s="29">
        <f>5.1*1.85</f>
        <v>9.4350000000000005</v>
      </c>
      <c r="G11" s="57">
        <f>23*0.5</f>
        <v>11.5</v>
      </c>
      <c r="H11" s="57">
        <f>1.1*0.5</f>
        <v>0.55000000000000004</v>
      </c>
      <c r="I11" s="57">
        <f>0.2*0.5</f>
        <v>0.1</v>
      </c>
      <c r="J11" s="58">
        <f>3.8*0.5</f>
        <v>1.9</v>
      </c>
    </row>
    <row r="12" spans="1:10" x14ac:dyDescent="0.35">
      <c r="A12" s="54"/>
      <c r="B12" s="60" t="s">
        <v>20</v>
      </c>
      <c r="C12" s="78" t="s">
        <v>35</v>
      </c>
      <c r="D12" s="73" t="s">
        <v>36</v>
      </c>
      <c r="E12" s="8">
        <v>227</v>
      </c>
      <c r="F12" s="11">
        <v>21.08</v>
      </c>
      <c r="G12" s="50">
        <v>141.5</v>
      </c>
      <c r="H12" s="50">
        <v>8.1999999999999993</v>
      </c>
      <c r="I12" s="50">
        <v>8.6999999999999993</v>
      </c>
      <c r="J12" s="52">
        <v>6.3</v>
      </c>
    </row>
    <row r="13" spans="1:10" x14ac:dyDescent="0.35">
      <c r="A13" s="54"/>
      <c r="B13" s="60" t="s">
        <v>23</v>
      </c>
      <c r="C13" s="51" t="s">
        <v>37</v>
      </c>
      <c r="D13" s="7" t="s">
        <v>38</v>
      </c>
      <c r="E13" s="4">
        <v>90</v>
      </c>
      <c r="F13" s="12">
        <v>24.95</v>
      </c>
      <c r="G13" s="50">
        <v>179.1</v>
      </c>
      <c r="H13" s="50">
        <v>8.6</v>
      </c>
      <c r="I13" s="50">
        <v>11.2</v>
      </c>
      <c r="J13" s="52">
        <v>11</v>
      </c>
    </row>
    <row r="14" spans="1:10" x14ac:dyDescent="0.35">
      <c r="A14" s="53"/>
      <c r="B14" s="60" t="s">
        <v>39</v>
      </c>
      <c r="C14" s="51" t="s">
        <v>40</v>
      </c>
      <c r="D14" s="7" t="s">
        <v>41</v>
      </c>
      <c r="E14" s="4">
        <v>150</v>
      </c>
      <c r="F14" s="12">
        <v>19.420000000000002</v>
      </c>
      <c r="G14" s="50">
        <f>194.4/0.2*0.15</f>
        <v>145.79999999999998</v>
      </c>
      <c r="H14" s="50">
        <f>4.13/0.2*0.15</f>
        <v>3.0974999999999997</v>
      </c>
      <c r="I14" s="50">
        <f>8/0.2*0.15</f>
        <v>6</v>
      </c>
      <c r="J14" s="52">
        <f>9.1/0.2*0.15</f>
        <v>6.8249999999999984</v>
      </c>
    </row>
    <row r="15" spans="1:10" x14ac:dyDescent="0.35">
      <c r="A15" s="53"/>
      <c r="B15" s="15" t="s">
        <v>15</v>
      </c>
      <c r="C15" s="79" t="s">
        <v>42</v>
      </c>
      <c r="D15" s="62" t="s">
        <v>43</v>
      </c>
      <c r="E15" s="8">
        <v>200</v>
      </c>
      <c r="F15" s="11">
        <v>14.41</v>
      </c>
      <c r="G15" s="63">
        <v>51.2</v>
      </c>
      <c r="H15" s="64">
        <v>0.2</v>
      </c>
      <c r="I15" s="64">
        <v>0.1</v>
      </c>
      <c r="J15" s="65">
        <v>12.5</v>
      </c>
    </row>
    <row r="16" spans="1:10" x14ac:dyDescent="0.35">
      <c r="A16" s="53"/>
      <c r="B16" s="55" t="s">
        <v>17</v>
      </c>
      <c r="C16" s="22" t="s">
        <v>18</v>
      </c>
      <c r="D16" s="7" t="s">
        <v>19</v>
      </c>
      <c r="E16" s="4">
        <v>30</v>
      </c>
      <c r="F16" s="10">
        <v>2.71</v>
      </c>
      <c r="G16" s="13">
        <v>63</v>
      </c>
      <c r="H16" s="13">
        <v>1.8</v>
      </c>
      <c r="I16" s="13">
        <v>0.3</v>
      </c>
      <c r="J16" s="14">
        <v>12.9</v>
      </c>
    </row>
    <row r="17" spans="1:10" x14ac:dyDescent="0.35">
      <c r="A17" s="53"/>
      <c r="B17" s="15" t="s">
        <v>17</v>
      </c>
      <c r="C17" s="16" t="s">
        <v>18</v>
      </c>
      <c r="D17" s="7" t="s">
        <v>21</v>
      </c>
      <c r="E17" s="5">
        <v>30</v>
      </c>
      <c r="F17" s="10">
        <v>2.67</v>
      </c>
      <c r="G17" s="13">
        <v>57</v>
      </c>
      <c r="H17" s="13">
        <v>1.8</v>
      </c>
      <c r="I17" s="13">
        <v>0.3</v>
      </c>
      <c r="J17" s="14">
        <v>11.4</v>
      </c>
    </row>
    <row r="18" spans="1:10" x14ac:dyDescent="0.35">
      <c r="A18" s="53"/>
      <c r="B18" s="19"/>
      <c r="C18" s="31"/>
      <c r="D18" s="20"/>
      <c r="E18" s="24">
        <f>SUM(E11:E17)</f>
        <v>777</v>
      </c>
      <c r="F18" s="9">
        <f>SUM(F11:F17)</f>
        <v>94.674999999999997</v>
      </c>
      <c r="G18" s="25">
        <f>SUM(G11:G17)</f>
        <v>649.1</v>
      </c>
      <c r="H18" s="26">
        <f>SUM(H11:H17)</f>
        <v>24.247500000000002</v>
      </c>
      <c r="I18" s="26">
        <f>SUM(I11:I17)</f>
        <v>26.700000000000003</v>
      </c>
      <c r="J18" s="27">
        <f>SUM(J11:J17)</f>
        <v>62.824999999999996</v>
      </c>
    </row>
    <row r="19" spans="1:10" ht="15" thickBot="1" x14ac:dyDescent="0.4">
      <c r="A19" s="56"/>
      <c r="B19" s="17"/>
      <c r="C19" s="18"/>
      <c r="D19" s="6"/>
      <c r="E19" s="23"/>
      <c r="F19" s="36"/>
      <c r="G19" s="37"/>
      <c r="H19" s="38"/>
      <c r="I19" s="38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2023-04-20T04:09:02Z</dcterms:modified>
</cp:coreProperties>
</file>