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GB2\Desktop\"/>
    </mc:Choice>
  </mc:AlternateContent>
  <bookViews>
    <workbookView xWindow="0" yWindow="0" windowWidth="19185" windowHeight="70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8" i="1"/>
  <c r="F18" i="1"/>
  <c r="J14" i="1"/>
  <c r="I14" i="1"/>
  <c r="I18" i="1" s="1"/>
  <c r="H14" i="1"/>
  <c r="G14" i="1"/>
  <c r="J11" i="1"/>
  <c r="J18" i="1" s="1"/>
  <c r="H11" i="1"/>
  <c r="G11" i="1"/>
  <c r="G18" i="1" s="1"/>
  <c r="J6" i="1"/>
  <c r="I6" i="1"/>
  <c r="I9" i="1" s="1"/>
  <c r="H6" i="1"/>
  <c r="H9" i="1" s="1"/>
  <c r="G6" i="1"/>
  <c r="G9" i="1" s="1"/>
  <c r="J4" i="1"/>
  <c r="J9" i="1" s="1"/>
  <c r="F4" i="1"/>
  <c r="F9" i="1" s="1"/>
  <c r="H18" i="1" l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<sst xmlns="http://schemas.openxmlformats.org/spreadsheetml/2006/main" count="53" uniqueCount="46">
  <si>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</si>
  <si>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</si>
  <si>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</si>
  <si>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</si>
  <si>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</si>
  <si>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</si>
  <si>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</si>
  <si>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</si>
  <si>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</si>
  <si>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</si>
  <si>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</si>
  <si>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</si>
  <si>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</si>
  <si>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</si>
  <si>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</si>
  <si>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</si>
  <si>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</si>
  <si>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</si>
  <si>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</si>
  <si>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</si>
  <si>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</si>
  <si>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Хлеб  ржано-пшеничный</t>
  </si>
  <si>
    <t>закуска</t>
  </si>
  <si>
    <t>гор.блюдо</t>
  </si>
  <si>
    <t>Т.32 сб.1981 г.</t>
  </si>
  <si>
    <t>2 блюдо</t>
  </si>
  <si>
    <t>гарнир</t>
  </si>
  <si>
    <t>№ 312 сб.2011г.</t>
  </si>
  <si>
    <t>Картофельное пюре</t>
  </si>
  <si>
    <t>№ 54-3гн-2020</t>
  </si>
  <si>
    <t>Чай с сахаром, лимоном</t>
  </si>
  <si>
    <t>№ 104,105 сб.2011г.</t>
  </si>
  <si>
    <t>№ 268 сб.2011г.</t>
  </si>
  <si>
    <t>Биточки из свинины</t>
  </si>
  <si>
    <t>фрукты</t>
  </si>
  <si>
    <t>акт</t>
  </si>
  <si>
    <t>Груша</t>
  </si>
  <si>
    <t>№ 305 сб.2011г.</t>
  </si>
  <si>
    <t>Рис припущенный</t>
  </si>
  <si>
    <t>Кукуруза консервированная</t>
  </si>
  <si>
    <t>Суп картоф. с мясными фрикадельками</t>
  </si>
  <si>
    <t>№ 294 сб.2011г.</t>
  </si>
  <si>
    <t>Котлета из птицы</t>
  </si>
  <si>
    <t>№ 54-6хн-2020</t>
  </si>
  <si>
    <t>Компот из изюма</t>
  </si>
  <si>
    <t>2023-09-07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</si>
</sst>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4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0" xfId="2" applyNumberFormat="1" applyFont="1" applyFill="1" applyBorder="1" applyAlignment="1">
      <alignment horizontal="center"/>
    </xf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5" fillId="0" borderId="18" xfId="0" applyFont="1" applyBorder="1"/>
    <xf numFmtId="0" fontId="5" fillId="0" borderId="17" xfId="0" applyFont="1" applyBorder="1"/>
    <xf numFmtId="0" fontId="4" fillId="2" borderId="1" xfId="1" applyFont="1" applyFill="1" applyBorder="1" applyAlignment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0" fontId="1" fillId="2" borderId="24" xfId="0" applyFont="1" applyFill="1" applyBorder="1"/>
    <xf numFmtId="0" fontId="1" fillId="0" borderId="18" xfId="0" applyFont="1" applyBorder="1"/>
    <xf numFmtId="2" fontId="4" fillId="2" borderId="1" xfId="1" applyNumberFormat="1" applyFont="1" applyFill="1" applyBorder="1" applyAlignment="1"/>
    <xf numFmtId="0" fontId="1" fillId="2" borderId="3" xfId="0" applyFont="1" applyFill="1" applyBorder="1"/>
    <xf numFmtId="0" fontId="1" fillId="2" borderId="5" xfId="0" applyFont="1" applyFill="1" applyBorder="1" applyAlignment="1">
      <alignment horizontal="center"/>
    </xf>
    <xf numFmtId="2" fontId="1" fillId="2" borderId="5" xfId="0" applyNumberFormat="1" applyFont="1" applyFill="1" applyBorder="1" applyAlignment="1"/>
    <xf numFmtId="164" fontId="4" fillId="2" borderId="25" xfId="0" applyNumberFormat="1" applyFont="1" applyFill="1" applyBorder="1" applyAlignment="1"/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  <xf numFmtId="164" fontId="4" fillId="2" borderId="21" xfId="0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2" xfId="0" applyNumberFormat="1" applyFont="1" applyFill="1" applyBorder="1" applyAlignment="1"/>
    <xf numFmtId="0" fontId="4" fillId="2" borderId="23" xfId="0" applyFont="1" applyFill="1" applyBorder="1"/>
    <xf numFmtId="0" fontId="1" fillId="0" borderId="3" xfId="0" applyFont="1" applyBorder="1"/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1" fillId="2" borderId="12" xfId="0" applyFont="1" applyFill="1" applyBorder="1"/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2" fontId="4" fillId="2" borderId="29" xfId="1" applyNumberFormat="1" applyFont="1" applyFill="1" applyBorder="1" applyAlignment="1"/>
    <xf numFmtId="0" fontId="4" fillId="2" borderId="29" xfId="2" applyNumberFormat="1" applyFont="1" applyFill="1" applyBorder="1" applyAlignment="1">
      <alignment horizontal="center"/>
    </xf>
    <xf numFmtId="0" fontId="1" fillId="0" borderId="26" xfId="0" applyFont="1" applyBorder="1"/>
    <xf numFmtId="0" fontId="4" fillId="2" borderId="23" xfId="2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left"/>
    </xf>
    <xf numFmtId="2" fontId="4" fillId="2" borderId="5" xfId="1" applyNumberFormat="1" applyFont="1" applyFill="1" applyBorder="1" applyAlignment="1"/>
    <xf numFmtId="2" fontId="4" fillId="2" borderId="25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0" fontId="1" fillId="0" borderId="27" xfId="0" applyFont="1" applyBorder="1"/>
    <xf numFmtId="0" fontId="4" fillId="0" borderId="29" xfId="0" applyFont="1" applyBorder="1"/>
    <xf numFmtId="0" fontId="1" fillId="2" borderId="26" xfId="0" applyFont="1" applyFill="1" applyBorder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2" borderId="27" xfId="0" applyFont="1" applyFill="1" applyBorder="1"/>
    <xf numFmtId="2" fontId="1" fillId="2" borderId="28" xfId="0" applyNumberFormat="1" applyFont="1" applyFill="1" applyBorder="1" applyAlignment="1">
      <alignment horizontal="left"/>
    </xf>
    <xf numFmtId="2" fontId="4" fillId="0" borderId="30" xfId="0" applyNumberFormat="1" applyFont="1" applyFill="1" applyBorder="1" applyAlignment="1">
      <alignment vertical="center"/>
    </xf>
    <xf numFmtId="164" fontId="4" fillId="0" borderId="31" xfId="0" applyNumberFormat="1" applyFont="1" applyFill="1" applyBorder="1" applyAlignment="1">
      <alignment vertical="center"/>
    </xf>
    <xf numFmtId="164" fontId="4" fillId="0" borderId="32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right" vertical="center"/>
    </xf>
    <xf numFmtId="0" fontId="1" fillId="0" borderId="13" xfId="0" applyFont="1" applyBorder="1"/>
    <xf numFmtId="164" fontId="4" fillId="2" borderId="1" xfId="0" applyNumberFormat="1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right" vertical="center"/>
    </xf>
    <xf numFmtId="0" fontId="1" fillId="2" borderId="33" xfId="0" applyFont="1" applyFill="1" applyBorder="1"/>
    <xf numFmtId="0" fontId="1" fillId="2" borderId="34" xfId="0" applyFont="1" applyFill="1" applyBorder="1"/>
    <xf numFmtId="0" fontId="4" fillId="2" borderId="20" xfId="1" applyFont="1" applyFill="1" applyBorder="1"/>
    <xf numFmtId="2" fontId="4" fillId="2" borderId="21" xfId="0" applyNumberFormat="1" applyFont="1" applyFill="1" applyBorder="1" applyAlignment="1">
      <alignment vertical="center"/>
    </xf>
    <xf numFmtId="2" fontId="4" fillId="2" borderId="20" xfId="0" applyNumberFormat="1" applyFont="1" applyFill="1" applyBorder="1" applyAlignment="1">
      <alignment vertical="center"/>
    </xf>
    <xf numFmtId="164" fontId="4" fillId="2" borderId="22" xfId="0" applyNumberFormat="1" applyFont="1" applyFill="1" applyBorder="1" applyAlignment="1">
      <alignment vertical="center"/>
    </xf>
    <xf numFmtId="0" fontId="4" fillId="2" borderId="29" xfId="0" applyFont="1" applyFill="1" applyBorder="1"/>
    <xf numFmtId="0" fontId="4" fillId="2" borderId="35" xfId="2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right" vertical="center"/>
    </xf>
    <xf numFmtId="0" fontId="1" fillId="0" borderId="0" xfId="0" applyFont="1"/>
    <xf numFmtId="0" fontId="1" fillId="2" borderId="20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2" fontId="1" fillId="2" borderId="1" xfId="0" applyNumberFormat="1" applyFont="1" applyFill="1" applyBorder="1" applyAlignment="1"/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90" zoomScaleNormal="90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7" t="s">
        <v>13</v>
      </c>
      <c r="C1" s="58"/>
      <c r="D1" s="59"/>
      <c r="E1" s="1" t="s">
        <v>10</v>
      </c>
      <c r="F1" s="2"/>
      <c r="G1" s="1"/>
      <c r="H1" s="1"/>
      <c r="I1" s="1" t="s">
        <v>1</v>
      </c>
      <c r="J1" s="3" t="s">
        <v>45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25">
      <c r="A4" s="17" t="s">
        <v>14</v>
      </c>
      <c r="B4" s="60" t="s">
        <v>34</v>
      </c>
      <c r="C4" s="61" t="s">
        <v>35</v>
      </c>
      <c r="D4" s="55" t="s">
        <v>36</v>
      </c>
      <c r="E4" s="46">
        <v>230</v>
      </c>
      <c r="F4" s="45">
        <f>0.23*188</f>
        <v>43.24</v>
      </c>
      <c r="G4" s="62">
        <v>109</v>
      </c>
      <c r="H4" s="63">
        <v>0.8</v>
      </c>
      <c r="I4" s="63">
        <v>0.7</v>
      </c>
      <c r="J4" s="64">
        <f>25.9/0.25*0.2</f>
        <v>20.72</v>
      </c>
    </row>
    <row r="5" spans="1:10" x14ac:dyDescent="0.25">
      <c r="A5" s="16"/>
      <c r="B5" s="10" t="s">
        <v>23</v>
      </c>
      <c r="C5" s="39" t="s">
        <v>32</v>
      </c>
      <c r="D5" s="15" t="s">
        <v>33</v>
      </c>
      <c r="E5" s="11">
        <v>90</v>
      </c>
      <c r="F5" s="20">
        <v>27.94</v>
      </c>
      <c r="G5" s="65">
        <v>271.56</v>
      </c>
      <c r="H5" s="65">
        <v>16.440000000000001</v>
      </c>
      <c r="I5" s="65">
        <v>16.32</v>
      </c>
      <c r="J5" s="65">
        <v>14.6</v>
      </c>
    </row>
    <row r="6" spans="1:10" x14ac:dyDescent="0.25">
      <c r="A6" s="16"/>
      <c r="B6" s="66" t="s">
        <v>26</v>
      </c>
      <c r="C6" s="39" t="s">
        <v>37</v>
      </c>
      <c r="D6" s="15" t="s">
        <v>38</v>
      </c>
      <c r="E6" s="11">
        <v>150</v>
      </c>
      <c r="F6" s="20">
        <v>9.18</v>
      </c>
      <c r="G6" s="67">
        <f>1333*0.15</f>
        <v>199.95</v>
      </c>
      <c r="H6" s="67">
        <f>24.26*0.15</f>
        <v>3.6390000000000002</v>
      </c>
      <c r="I6" s="67">
        <f>28.66*0.15</f>
        <v>4.2989999999999995</v>
      </c>
      <c r="J6" s="68">
        <f>244.46*0.15</f>
        <v>36.668999999999997</v>
      </c>
    </row>
    <row r="7" spans="1:10" x14ac:dyDescent="0.25">
      <c r="A7" s="16"/>
      <c r="B7" s="23" t="s">
        <v>15</v>
      </c>
      <c r="C7" s="49" t="s">
        <v>29</v>
      </c>
      <c r="D7" s="15" t="s">
        <v>30</v>
      </c>
      <c r="E7" s="11">
        <v>207</v>
      </c>
      <c r="F7" s="20">
        <v>3.3</v>
      </c>
      <c r="G7" s="43">
        <v>27.9</v>
      </c>
      <c r="H7" s="43">
        <v>0.3</v>
      </c>
      <c r="I7" s="43">
        <v>0.02</v>
      </c>
      <c r="J7" s="44">
        <v>6.7</v>
      </c>
    </row>
    <row r="8" spans="1:10" x14ac:dyDescent="0.25">
      <c r="A8" s="27"/>
      <c r="B8" s="23" t="s">
        <v>17</v>
      </c>
      <c r="C8" s="24" t="s">
        <v>18</v>
      </c>
      <c r="D8" s="15" t="s">
        <v>19</v>
      </c>
      <c r="E8" s="12">
        <v>30</v>
      </c>
      <c r="F8" s="18">
        <v>2.71</v>
      </c>
      <c r="G8" s="21">
        <v>63</v>
      </c>
      <c r="H8" s="21">
        <v>1.8</v>
      </c>
      <c r="I8" s="21">
        <v>0.3</v>
      </c>
      <c r="J8" s="22">
        <v>12.9</v>
      </c>
    </row>
    <row r="9" spans="1:10" x14ac:dyDescent="0.25">
      <c r="A9" s="27"/>
      <c r="B9" s="69"/>
      <c r="C9" s="70"/>
      <c r="D9" s="71"/>
      <c r="E9" s="12">
        <f>SUM(E4:E8)</f>
        <v>707</v>
      </c>
      <c r="F9" s="28">
        <f>SUM(F4:F8)</f>
        <v>86.37</v>
      </c>
      <c r="G9" s="72">
        <f>SUM(G4:G8)</f>
        <v>671.41</v>
      </c>
      <c r="H9" s="73">
        <f>SUM(H4:H8)</f>
        <v>22.979000000000003</v>
      </c>
      <c r="I9" s="73">
        <f>SUM(I4:I8)</f>
        <v>21.638999999999999</v>
      </c>
      <c r="J9" s="74">
        <f>SUM(J4:J8)</f>
        <v>91.589000000000013</v>
      </c>
    </row>
    <row r="10" spans="1:10" ht="15.75" thickBot="1" x14ac:dyDescent="0.3">
      <c r="A10" s="13"/>
      <c r="B10" s="25"/>
      <c r="C10" s="26"/>
      <c r="D10" s="14"/>
      <c r="E10" s="30"/>
      <c r="F10" s="50"/>
      <c r="G10" s="51"/>
      <c r="H10" s="52"/>
      <c r="I10" s="52"/>
      <c r="J10" s="53"/>
    </row>
    <row r="11" spans="1:10" x14ac:dyDescent="0.25">
      <c r="A11" s="16" t="s">
        <v>9</v>
      </c>
      <c r="B11" s="54" t="s">
        <v>22</v>
      </c>
      <c r="C11" s="47" t="s">
        <v>24</v>
      </c>
      <c r="D11" s="75" t="s">
        <v>39</v>
      </c>
      <c r="E11" s="76">
        <v>50</v>
      </c>
      <c r="F11" s="45">
        <v>15.53</v>
      </c>
      <c r="G11" s="77">
        <f>50*0.5</f>
        <v>25</v>
      </c>
      <c r="H11" s="65">
        <f>1*0.5</f>
        <v>0.5</v>
      </c>
      <c r="I11" s="65">
        <v>0</v>
      </c>
      <c r="J11" s="68">
        <f>11*0.5</f>
        <v>5.5</v>
      </c>
    </row>
    <row r="12" spans="1:10" x14ac:dyDescent="0.25">
      <c r="A12" s="16"/>
      <c r="B12" s="42" t="s">
        <v>20</v>
      </c>
      <c r="C12" s="56" t="s">
        <v>31</v>
      </c>
      <c r="D12" s="38" t="s">
        <v>40</v>
      </c>
      <c r="E12" s="48">
        <v>220</v>
      </c>
      <c r="F12" s="19">
        <v>22.98</v>
      </c>
      <c r="G12" s="40">
        <v>129</v>
      </c>
      <c r="H12" s="40">
        <v>8.64</v>
      </c>
      <c r="I12" s="40">
        <v>4.32</v>
      </c>
      <c r="J12" s="41">
        <v>13.92</v>
      </c>
    </row>
    <row r="13" spans="1:10" x14ac:dyDescent="0.25">
      <c r="A13" s="16"/>
      <c r="B13" s="42" t="s">
        <v>25</v>
      </c>
      <c r="C13" s="29" t="s">
        <v>41</v>
      </c>
      <c r="D13" s="15" t="s">
        <v>42</v>
      </c>
      <c r="E13" s="11">
        <v>90</v>
      </c>
      <c r="F13" s="20">
        <v>30.6</v>
      </c>
      <c r="G13" s="40">
        <v>127.1</v>
      </c>
      <c r="H13" s="40">
        <v>14.4</v>
      </c>
      <c r="I13" s="40">
        <v>3.3</v>
      </c>
      <c r="J13" s="40">
        <v>10.1</v>
      </c>
    </row>
    <row r="14" spans="1:10" x14ac:dyDescent="0.25">
      <c r="A14" s="27"/>
      <c r="B14" s="66" t="s">
        <v>26</v>
      </c>
      <c r="C14" s="39" t="s">
        <v>27</v>
      </c>
      <c r="D14" s="15" t="s">
        <v>28</v>
      </c>
      <c r="E14" s="11">
        <v>150</v>
      </c>
      <c r="F14" s="20">
        <v>16.920000000000002</v>
      </c>
      <c r="G14" s="40">
        <f>194.4/0.2*0.15</f>
        <v>145.79999999999998</v>
      </c>
      <c r="H14" s="40">
        <f>4.13/0.2*0.15</f>
        <v>3.0974999999999997</v>
      </c>
      <c r="I14" s="40">
        <f>8/0.2*0.15</f>
        <v>6</v>
      </c>
      <c r="J14" s="41">
        <f>9.1/0.2*0.15</f>
        <v>6.8249999999999984</v>
      </c>
    </row>
    <row r="15" spans="1:10" x14ac:dyDescent="0.25">
      <c r="A15" s="27"/>
      <c r="B15" s="23" t="s">
        <v>15</v>
      </c>
      <c r="C15" s="78" t="s">
        <v>43</v>
      </c>
      <c r="D15" s="15" t="s">
        <v>44</v>
      </c>
      <c r="E15" s="12">
        <v>200</v>
      </c>
      <c r="F15" s="20">
        <v>7.49</v>
      </c>
      <c r="G15" s="40">
        <v>106.4</v>
      </c>
      <c r="H15" s="40">
        <v>0.7</v>
      </c>
      <c r="I15" s="40">
        <v>0.1</v>
      </c>
      <c r="J15" s="41">
        <v>25.6</v>
      </c>
    </row>
    <row r="16" spans="1:10" x14ac:dyDescent="0.25">
      <c r="A16" s="27"/>
      <c r="B16" s="23" t="s">
        <v>17</v>
      </c>
      <c r="C16" s="24" t="s">
        <v>18</v>
      </c>
      <c r="D16" s="15" t="s">
        <v>19</v>
      </c>
      <c r="E16" s="12">
        <v>30</v>
      </c>
      <c r="F16" s="18">
        <v>2.71</v>
      </c>
      <c r="G16" s="21">
        <v>63</v>
      </c>
      <c r="H16" s="21">
        <v>1.8</v>
      </c>
      <c r="I16" s="21">
        <v>0.3</v>
      </c>
      <c r="J16" s="22">
        <v>12.9</v>
      </c>
    </row>
    <row r="17" spans="1:10" x14ac:dyDescent="0.25">
      <c r="A17" s="27"/>
      <c r="B17" s="23" t="s">
        <v>17</v>
      </c>
      <c r="C17" s="29" t="s">
        <v>18</v>
      </c>
      <c r="D17" s="15" t="s">
        <v>21</v>
      </c>
      <c r="E17" s="79">
        <v>30</v>
      </c>
      <c r="F17" s="28">
        <v>2.67</v>
      </c>
      <c r="G17" s="80">
        <v>57</v>
      </c>
      <c r="H17" s="81">
        <v>1.8</v>
      </c>
      <c r="I17" s="81">
        <v>0.3</v>
      </c>
      <c r="J17" s="82">
        <v>11.4</v>
      </c>
    </row>
    <row r="18" spans="1:10" x14ac:dyDescent="0.25">
      <c r="A18" s="27"/>
      <c r="B18" s="69"/>
      <c r="C18" s="70"/>
      <c r="D18" s="71"/>
      <c r="E18" s="79">
        <f>SUM(E11:E17)</f>
        <v>770</v>
      </c>
      <c r="F18" s="83">
        <f>SUM(F11:F17)</f>
        <v>98.899999999999991</v>
      </c>
      <c r="G18" s="35">
        <f>SUM(G11:G17)</f>
        <v>653.29999999999995</v>
      </c>
      <c r="H18" s="36">
        <f>SUM(H11:H17)</f>
        <v>30.9375</v>
      </c>
      <c r="I18" s="36">
        <f>SUM(I11:I17)</f>
        <v>14.320000000000002</v>
      </c>
      <c r="J18" s="37">
        <f>SUM(J11:J17)</f>
        <v>86.245000000000005</v>
      </c>
    </row>
    <row r="19" spans="1:10" ht="15.75" thickBot="1" x14ac:dyDescent="0.3">
      <c r="A19" s="13"/>
      <c r="B19" s="25"/>
      <c r="C19" s="26"/>
      <c r="D19" s="14"/>
      <c r="E19" s="30"/>
      <c r="F19" s="31"/>
      <c r="G19" s="32"/>
      <c r="H19" s="33"/>
      <c r="I19" s="33"/>
      <c r="J19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SerGB2</cp:lastModifiedBy>
  <cp:lastPrinted>2021-05-18T10:32:40Z</cp:lastPrinted>
  <dcterms:created xsi:type="dcterms:W3CDTF">2015-06-05T18:19:34Z</dcterms:created>
  <dcterms:modified xsi:type="dcterms:W3CDTF">2023-09-07T02:06:33Z</dcterms:modified>
</cp:coreProperties>
</file>