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9" i="1"/>
  <c r="J19" i="1"/>
  <c r="F19" i="1"/>
  <c r="J15" i="1"/>
  <c r="I15" i="1"/>
  <c r="H15" i="1"/>
  <c r="G15" i="1"/>
  <c r="J14" i="1"/>
  <c r="J11" i="1"/>
  <c r="I11" i="1"/>
  <c r="I19" i="1" s="1"/>
  <c r="H11" i="1"/>
  <c r="G11" i="1"/>
  <c r="G19" i="1" s="1"/>
  <c r="J9" i="1"/>
  <c r="G9" i="1"/>
  <c r="F9" i="1"/>
  <c r="J4" i="1"/>
  <c r="I4" i="1"/>
  <c r="I9" i="1" s="1"/>
  <c r="H4" i="1"/>
  <c r="H9" i="1" s="1"/>
  <c r="G4" i="1"/>
  <c r="H19" i="1" l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<sst xmlns="http://schemas.openxmlformats.org/spreadsheetml/2006/main" count="56" uniqueCount="46">
  <si>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</si>
  <si>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</si>
  <si>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</si>
  <si>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</si>
  <si>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</si>
  <si>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</si>
  <si>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</si>
  <si>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</si>
  <si>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</si>
  <si>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</si>
  <si>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</si>
  <si>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</si>
  <si>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</si>
  <si>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</si>
  <si>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</si>
  <si>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</si>
  <si>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</si>
  <si>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</si>
  <si>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</si>
  <si>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</si>
  <si>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</si>
  <si>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</si>
  <si>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</si>
  <si>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</si>
  <si>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</si>
  <si>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гарнир</t>
  </si>
  <si>
    <t>Т.32 сб.1981 г.</t>
  </si>
  <si>
    <t>№ 54-2гн-2020</t>
  </si>
  <si>
    <t>фрукты</t>
  </si>
  <si>
    <t>акт</t>
  </si>
  <si>
    <t>№ 309 сб.2011г.</t>
  </si>
  <si>
    <t>Макаронные изделия отварные</t>
  </si>
  <si>
    <t>2023-10-12</t>
  </si>
  <si>
    <t>Голубика</t>
  </si>
  <si>
    <t>№ 294 сб.2011г.</t>
  </si>
  <si>
    <t>Котлета из птицы</t>
  </si>
  <si>
    <t>№ 54-26гн-2020</t>
  </si>
  <si>
    <t>Чай с облепихой,мёдом</t>
  </si>
  <si>
    <t>Огурец консервированный</t>
  </si>
  <si>
    <t>№ 101 сб.2011г.</t>
  </si>
  <si>
    <t>Суп карт. с пшеном,укропом,рыб. консервами</t>
  </si>
  <si>
    <t>Поджарка из рыбы</t>
  </si>
  <si>
    <t>№ 305 сб.2011г.</t>
  </si>
  <si>
    <t>Рис припущенный</t>
  </si>
  <si>
    <t>№ 54-3гн-2020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</si>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</sst>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2" borderId="27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2" borderId="28" xfId="0" applyFont="1" applyFill="1" applyBorder="1"/>
    <xf numFmtId="0" fontId="1" fillId="2" borderId="20" xfId="0" applyFont="1" applyFill="1" applyBorder="1" applyAlignment="1">
      <alignment horizontal="center"/>
    </xf>
    <xf numFmtId="0" fontId="1" fillId="0" borderId="18" xfId="0" applyFont="1" applyBorder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2" borderId="12" xfId="0" applyFont="1" applyFill="1" applyBorder="1"/>
    <xf numFmtId="0" fontId="1" fillId="0" borderId="3" xfId="0" applyFont="1" applyBorder="1"/>
    <xf numFmtId="0" fontId="1" fillId="0" borderId="13" xfId="0" applyFont="1" applyBorder="1"/>
    <xf numFmtId="0" fontId="4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1" xfId="0" applyNumberFormat="1" applyFont="1" applyFill="1" applyBorder="1" applyAlignment="1"/>
    <xf numFmtId="2" fontId="1" fillId="0" borderId="3" xfId="0" applyNumberFormat="1" applyFont="1" applyFill="1" applyBorder="1" applyAlignment="1">
      <alignment horizontal="left"/>
    </xf>
    <xf numFmtId="0" fontId="4" fillId="2" borderId="20" xfId="1" applyFont="1" applyFill="1" applyBorder="1"/>
    <xf numFmtId="0" fontId="1" fillId="2" borderId="3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2" borderId="2" xfId="0" applyFont="1" applyFill="1" applyBorder="1"/>
    <xf numFmtId="164" fontId="4" fillId="0" borderId="4" xfId="0" applyNumberFormat="1" applyFont="1" applyFill="1" applyBorder="1" applyAlignment="1">
      <alignment horizontal="right"/>
    </xf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29" xfId="0" applyFont="1" applyFill="1" applyBorder="1"/>
    <xf numFmtId="2" fontId="1" fillId="2" borderId="32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0" fontId="4" fillId="2" borderId="20" xfId="0" applyFont="1" applyFill="1" applyBorder="1"/>
    <xf numFmtId="164" fontId="4" fillId="0" borderId="4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L12" sqref="L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6" t="s">
        <v>13</v>
      </c>
      <c r="C1" s="67"/>
      <c r="D1" s="68"/>
      <c r="E1" s="1" t="s">
        <v>10</v>
      </c>
      <c r="F1" s="2"/>
      <c r="G1" s="1"/>
      <c r="H1" s="1"/>
      <c r="I1" s="1" t="s">
        <v>1</v>
      </c>
      <c r="J1" s="3" t="s">
        <v>32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69" t="s">
        <v>28</v>
      </c>
      <c r="C4" s="70" t="s">
        <v>29</v>
      </c>
      <c r="D4" s="62" t="s">
        <v>33</v>
      </c>
      <c r="E4" s="17">
        <v>125</v>
      </c>
      <c r="F4" s="63">
        <v>385</v>
      </c>
      <c r="G4" s="64">
        <f>39*1.25</f>
        <v>48.75</v>
      </c>
      <c r="H4" s="64">
        <f>1*1.25</f>
        <v>1.25</v>
      </c>
      <c r="I4" s="64">
        <f>0.5*1.25</f>
        <v>0.625</v>
      </c>
      <c r="J4" s="65">
        <f>6.6*1.25</f>
        <v>8.25</v>
      </c>
    </row>
    <row r="5" spans="1:10" x14ac:dyDescent="0.35">
      <c r="A5" s="16"/>
      <c r="B5" s="10" t="s">
        <v>22</v>
      </c>
      <c r="C5" s="51" t="s">
        <v>34</v>
      </c>
      <c r="D5" s="15" t="s">
        <v>35</v>
      </c>
      <c r="E5" s="11">
        <v>90</v>
      </c>
      <c r="F5" s="22">
        <v>34.89</v>
      </c>
      <c r="G5" s="30">
        <v>127.1</v>
      </c>
      <c r="H5" s="30">
        <v>14.4</v>
      </c>
      <c r="I5" s="30">
        <v>3.3</v>
      </c>
      <c r="J5" s="61">
        <v>10.1</v>
      </c>
    </row>
    <row r="6" spans="1:10" x14ac:dyDescent="0.35">
      <c r="A6" s="16"/>
      <c r="B6" s="42" t="s">
        <v>25</v>
      </c>
      <c r="C6" s="41" t="s">
        <v>30</v>
      </c>
      <c r="D6" s="15" t="s">
        <v>31</v>
      </c>
      <c r="E6" s="11">
        <v>150</v>
      </c>
      <c r="F6" s="22">
        <v>9.44</v>
      </c>
      <c r="G6" s="30">
        <v>202</v>
      </c>
      <c r="H6" s="30">
        <v>5.3</v>
      </c>
      <c r="I6" s="30">
        <v>5.5</v>
      </c>
      <c r="J6" s="30">
        <v>32.700000000000003</v>
      </c>
    </row>
    <row r="7" spans="1:10" x14ac:dyDescent="0.35">
      <c r="A7" s="16"/>
      <c r="B7" s="26" t="s">
        <v>15</v>
      </c>
      <c r="C7" s="71" t="s">
        <v>36</v>
      </c>
      <c r="D7" s="15" t="s">
        <v>37</v>
      </c>
      <c r="E7" s="11">
        <v>200</v>
      </c>
      <c r="F7" s="22">
        <v>8.44</v>
      </c>
      <c r="G7" s="44">
        <v>41.6</v>
      </c>
      <c r="H7" s="44">
        <v>0.4</v>
      </c>
      <c r="I7" s="44">
        <v>0.4</v>
      </c>
      <c r="J7" s="45">
        <v>9.1999999999999993</v>
      </c>
    </row>
    <row r="8" spans="1:10" x14ac:dyDescent="0.35">
      <c r="A8" s="36"/>
      <c r="B8" s="26" t="s">
        <v>17</v>
      </c>
      <c r="C8" s="27" t="s">
        <v>18</v>
      </c>
      <c r="D8" s="15" t="s">
        <v>19</v>
      </c>
      <c r="E8" s="11">
        <v>30</v>
      </c>
      <c r="F8" s="20">
        <v>2.84</v>
      </c>
      <c r="G8" s="23">
        <v>63</v>
      </c>
      <c r="H8" s="23">
        <v>1.8</v>
      </c>
      <c r="I8" s="23">
        <v>0.3</v>
      </c>
      <c r="J8" s="24">
        <v>12.9</v>
      </c>
    </row>
    <row r="9" spans="1:10" x14ac:dyDescent="0.35">
      <c r="A9" s="36"/>
      <c r="B9" s="32"/>
      <c r="C9" s="34"/>
      <c r="D9" s="72"/>
      <c r="E9" s="12">
        <f>SUM(E4:E8)</f>
        <v>595</v>
      </c>
      <c r="F9" s="19">
        <f>SUM(F4:F8)</f>
        <v>440.60999999999996</v>
      </c>
      <c r="G9" s="37">
        <f>SUM(G4:G8)</f>
        <v>482.45000000000005</v>
      </c>
      <c r="H9" s="38">
        <f>SUM(H4:H8)</f>
        <v>23.15</v>
      </c>
      <c r="I9" s="38">
        <f>SUM(I4:I8)</f>
        <v>10.125000000000002</v>
      </c>
      <c r="J9" s="39">
        <f>SUM(J4:J8)</f>
        <v>73.150000000000006</v>
      </c>
    </row>
    <row r="10" spans="1:10" ht="15" thickBot="1" x14ac:dyDescent="0.4">
      <c r="A10" s="13"/>
      <c r="B10" s="28"/>
      <c r="C10" s="29"/>
      <c r="D10" s="14"/>
      <c r="E10" s="25"/>
      <c r="F10" s="56"/>
      <c r="G10" s="57"/>
      <c r="H10" s="58"/>
      <c r="I10" s="58"/>
      <c r="J10" s="59"/>
    </row>
    <row r="11" spans="1:10" x14ac:dyDescent="0.35">
      <c r="A11" s="16" t="s">
        <v>9</v>
      </c>
      <c r="B11" s="69" t="s">
        <v>28</v>
      </c>
      <c r="C11" s="70" t="s">
        <v>29</v>
      </c>
      <c r="D11" s="62" t="s">
        <v>33</v>
      </c>
      <c r="E11" s="17">
        <v>125</v>
      </c>
      <c r="F11" s="63">
        <v>385</v>
      </c>
      <c r="G11" s="64">
        <f>39*1.25</f>
        <v>48.75</v>
      </c>
      <c r="H11" s="64">
        <f>1*1.25</f>
        <v>1.25</v>
      </c>
      <c r="I11" s="64">
        <f>0.5*1.25</f>
        <v>0.625</v>
      </c>
      <c r="J11" s="65">
        <f>6.6*1.25</f>
        <v>8.25</v>
      </c>
    </row>
    <row r="12" spans="1:10" x14ac:dyDescent="0.35">
      <c r="A12" s="16"/>
      <c r="B12" s="10" t="s">
        <v>23</v>
      </c>
      <c r="C12" s="31" t="s">
        <v>26</v>
      </c>
      <c r="D12" s="43" t="s">
        <v>38</v>
      </c>
      <c r="E12" s="11">
        <v>50</v>
      </c>
      <c r="F12" s="21">
        <v>16.559999999999999</v>
      </c>
      <c r="G12" s="46">
        <v>6</v>
      </c>
      <c r="H12" s="47">
        <v>0</v>
      </c>
      <c r="I12" s="47">
        <v>0</v>
      </c>
      <c r="J12" s="48">
        <v>1.5</v>
      </c>
    </row>
    <row r="13" spans="1:10" x14ac:dyDescent="0.35">
      <c r="A13" s="16"/>
      <c r="B13" s="10" t="s">
        <v>20</v>
      </c>
      <c r="C13" s="41" t="s">
        <v>39</v>
      </c>
      <c r="D13" s="62" t="s">
        <v>40</v>
      </c>
      <c r="E13" s="17">
        <v>227</v>
      </c>
      <c r="F13" s="21">
        <v>24.05</v>
      </c>
      <c r="G13" s="44">
        <v>138.6</v>
      </c>
      <c r="H13" s="44">
        <v>8.3699999999999992</v>
      </c>
      <c r="I13" s="44">
        <v>6.9</v>
      </c>
      <c r="J13" s="45">
        <v>9.6</v>
      </c>
    </row>
    <row r="14" spans="1:10" x14ac:dyDescent="0.35">
      <c r="A14" s="16"/>
      <c r="B14" s="40" t="s">
        <v>24</v>
      </c>
      <c r="C14" s="49" t="s">
        <v>27</v>
      </c>
      <c r="D14" s="43" t="s">
        <v>41</v>
      </c>
      <c r="E14" s="11">
        <v>115</v>
      </c>
      <c r="F14" s="22">
        <v>38.1</v>
      </c>
      <c r="G14" s="44">
        <v>27.9</v>
      </c>
      <c r="H14" s="44">
        <v>0.3</v>
      </c>
      <c r="I14" s="44">
        <v>0.02</v>
      </c>
      <c r="J14" s="45">
        <f>6.7/0.21*0.16</f>
        <v>5.1047619047619053</v>
      </c>
    </row>
    <row r="15" spans="1:10" x14ac:dyDescent="0.35">
      <c r="A15" s="16"/>
      <c r="B15" s="42" t="s">
        <v>25</v>
      </c>
      <c r="C15" s="41" t="s">
        <v>42</v>
      </c>
      <c r="D15" s="15" t="s">
        <v>43</v>
      </c>
      <c r="E15" s="11">
        <v>150</v>
      </c>
      <c r="F15" s="22">
        <v>9.86</v>
      </c>
      <c r="G15" s="33">
        <f>1333*0.15</f>
        <v>199.95</v>
      </c>
      <c r="H15" s="33">
        <f>24.26*0.15</f>
        <v>3.6390000000000002</v>
      </c>
      <c r="I15" s="33">
        <f>28.66*0.15</f>
        <v>4.2989999999999995</v>
      </c>
      <c r="J15" s="73">
        <f>244.46*0.15</f>
        <v>36.668999999999997</v>
      </c>
    </row>
    <row r="16" spans="1:10" x14ac:dyDescent="0.35">
      <c r="A16" s="16"/>
      <c r="B16" s="26" t="s">
        <v>15</v>
      </c>
      <c r="C16" s="71" t="s">
        <v>44</v>
      </c>
      <c r="D16" s="15" t="s">
        <v>45</v>
      </c>
      <c r="E16" s="11">
        <v>207</v>
      </c>
      <c r="F16" s="22">
        <v>3.54</v>
      </c>
      <c r="G16" s="44">
        <v>27.9</v>
      </c>
      <c r="H16" s="44">
        <v>0.3</v>
      </c>
      <c r="I16" s="44">
        <v>0.02</v>
      </c>
      <c r="J16" s="45">
        <v>6.7</v>
      </c>
    </row>
    <row r="17" spans="1:10" x14ac:dyDescent="0.35">
      <c r="A17" s="16"/>
      <c r="B17" s="26" t="s">
        <v>17</v>
      </c>
      <c r="C17" s="27" t="s">
        <v>18</v>
      </c>
      <c r="D17" s="15" t="s">
        <v>19</v>
      </c>
      <c r="E17" s="12">
        <v>30</v>
      </c>
      <c r="F17" s="20">
        <v>2.84</v>
      </c>
      <c r="G17" s="23">
        <v>63</v>
      </c>
      <c r="H17" s="23">
        <v>1.8</v>
      </c>
      <c r="I17" s="23">
        <v>0.3</v>
      </c>
      <c r="J17" s="24">
        <v>12.9</v>
      </c>
    </row>
    <row r="18" spans="1:10" x14ac:dyDescent="0.35">
      <c r="A18" s="16"/>
      <c r="B18" s="26" t="s">
        <v>17</v>
      </c>
      <c r="C18" s="51" t="s">
        <v>18</v>
      </c>
      <c r="D18" s="60" t="s">
        <v>21</v>
      </c>
      <c r="E18" s="35">
        <v>30</v>
      </c>
      <c r="F18" s="19">
        <v>2.81</v>
      </c>
      <c r="G18" s="52">
        <v>57</v>
      </c>
      <c r="H18" s="53">
        <v>1.8</v>
      </c>
      <c r="I18" s="53">
        <v>0.3</v>
      </c>
      <c r="J18" s="54">
        <v>11.4</v>
      </c>
    </row>
    <row r="19" spans="1:10" x14ac:dyDescent="0.35">
      <c r="A19" s="16"/>
      <c r="B19" s="32"/>
      <c r="C19" s="34"/>
      <c r="D19" s="50"/>
      <c r="E19" s="35">
        <f>SUM(E11:E18)</f>
        <v>934</v>
      </c>
      <c r="F19" s="55">
        <f>SUM(F11:F18)</f>
        <v>482.76000000000005</v>
      </c>
      <c r="G19" s="37">
        <f>SUM(G11:G18)</f>
        <v>569.09999999999991</v>
      </c>
      <c r="H19" s="38">
        <f>SUM(H11:H18)</f>
        <v>17.459000000000003</v>
      </c>
      <c r="I19" s="38">
        <f>SUM(I11:I18)</f>
        <v>12.464</v>
      </c>
      <c r="J19" s="39">
        <f>SUM(J11:J18)</f>
        <v>92.123761904761921</v>
      </c>
    </row>
    <row r="20" spans="1:10" ht="15" thickBot="1" x14ac:dyDescent="0.4">
      <c r="A20" s="13"/>
      <c r="B20" s="28"/>
      <c r="C20" s="29"/>
      <c r="D20" s="14"/>
      <c r="E20" s="25"/>
      <c r="F20" s="56"/>
      <c r="G20" s="57"/>
      <c r="H20" s="58"/>
      <c r="I20" s="58"/>
      <c r="J20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2023-10-11T08:04:58Z</dcterms:modified>
</cp:coreProperties>
</file>