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0" i="1"/>
  <c r="F20" i="1"/>
  <c r="J16" i="1"/>
  <c r="I16" i="1"/>
  <c r="H16" i="1"/>
  <c r="G16" i="1"/>
  <c r="J13" i="1"/>
  <c r="H13" i="1"/>
  <c r="G13" i="1"/>
  <c r="J12" i="1"/>
  <c r="J20" i="1" s="1"/>
  <c r="I12" i="1"/>
  <c r="I20" i="1" s="1"/>
  <c r="H12" i="1"/>
  <c r="H20" i="1" s="1"/>
  <c r="G12" i="1"/>
  <c r="G20" i="1" s="1"/>
  <c r="F10" i="1"/>
  <c r="J7" i="1"/>
  <c r="I7" i="1"/>
  <c r="H7" i="1"/>
  <c r="G7" i="1"/>
  <c r="J6" i="1"/>
  <c r="I6" i="1"/>
  <c r="H6" i="1"/>
  <c r="G6" i="1"/>
  <c r="J5" i="1"/>
  <c r="H5" i="1"/>
  <c r="G5" i="1"/>
  <c r="J4" i="1"/>
  <c r="J10" i="1" s="1"/>
  <c r="I4" i="1"/>
  <c r="I10" i="1" s="1"/>
  <c r="H4" i="1"/>
  <c r="H10" i="1" s="1"/>
  <c r="G4" i="1"/>
  <c r="G10" i="1" s="1"/>
</calcChain>
</file>

<file path=xl/sharedStrings.xml><?xml version="1.0" encoding="utf-8"?>
<sst xmlns="http://schemas.openxmlformats.org/spreadsheetml/2006/main" count="59" uniqueCount="46">
  <si>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</si>
  <si>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</si>
  <si>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</si>
  <si>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</si>
  <si>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</si>
  <si>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</si>
  <si>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</si>
  <si>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</si>
  <si>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</si>
  <si>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</si>
  <si>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</si>
  <si>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</si>
  <si>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</si>
  <si>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</si>
  <si>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</si>
  <si>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</si>
  <si>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</si>
  <si>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</si>
  <si>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</si>
  <si>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</si>
  <si>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</si>
  <si>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</si>
  <si>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закуска</t>
  </si>
  <si>
    <t>гор.блюдо</t>
  </si>
  <si>
    <t>Т.32 сб.1981 г.</t>
  </si>
  <si>
    <t>2 блюдо</t>
  </si>
  <si>
    <t>гарнир</t>
  </si>
  <si>
    <t>№ 312 сб.2011г.</t>
  </si>
  <si>
    <t>Картофельное пюре</t>
  </si>
  <si>
    <t>№ 54-2гн-2020</t>
  </si>
  <si>
    <t>фрукты</t>
  </si>
  <si>
    <t>акт</t>
  </si>
  <si>
    <t>Огурец свежий</t>
  </si>
  <si>
    <t>Банан</t>
  </si>
  <si>
    <t>№ 234 сб.2011г.</t>
  </si>
  <si>
    <t>Котлета рыбная</t>
  </si>
  <si>
    <t>№ 305 сб.2011г.</t>
  </si>
  <si>
    <t>Рис припущенный</t>
  </si>
  <si>
    <t>Чай с сахаром</t>
  </si>
  <si>
    <t>№ 82 сб.2011г.</t>
  </si>
  <si>
    <t>Борщ с укропом,свининой отв.</t>
  </si>
  <si>
    <t>№ 267 сб.2011г.</t>
  </si>
  <si>
    <t>Шницель  из свинины</t>
  </si>
  <si>
    <t>№ 54-24хн-2020</t>
  </si>
  <si>
    <t>Компот из брусники</t>
  </si>
  <si>
    <t>2023-10-24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</si>
</sst>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8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0" borderId="18" xfId="0" applyFont="1" applyBorder="1"/>
    <xf numFmtId="2" fontId="4" fillId="2" borderId="1" xfId="1" applyNumberFormat="1" applyFont="1" applyFill="1" applyBorder="1" applyAlignment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4" fillId="2" borderId="23" xfId="0" applyFont="1" applyFill="1" applyBorder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0" borderId="26" xfId="0" applyFont="1" applyBorder="1"/>
    <xf numFmtId="0" fontId="4" fillId="2" borderId="23" xfId="2" applyNumberFormat="1" applyFont="1" applyFill="1" applyBorder="1" applyAlignment="1">
      <alignment horizontal="center"/>
    </xf>
    <xf numFmtId="0" fontId="4" fillId="0" borderId="1" xfId="0" applyFont="1" applyBorder="1"/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4" fillId="0" borderId="23" xfId="0" applyFont="1" applyBorder="1"/>
    <xf numFmtId="0" fontId="1" fillId="0" borderId="13" xfId="0" applyFont="1" applyBorder="1"/>
    <xf numFmtId="2" fontId="1" fillId="0" borderId="3" xfId="0" applyNumberFormat="1" applyFont="1" applyFill="1" applyBorder="1" applyAlignment="1">
      <alignment horizontal="left"/>
    </xf>
    <xf numFmtId="164" fontId="4" fillId="0" borderId="4" xfId="0" applyNumberFormat="1" applyFont="1" applyFill="1" applyBorder="1" applyAlignment="1">
      <alignment horizontal="right" vertical="center"/>
    </xf>
    <xf numFmtId="0" fontId="1" fillId="2" borderId="29" xfId="0" applyFont="1" applyFill="1" applyBorder="1"/>
    <xf numFmtId="0" fontId="1" fillId="2" borderId="30" xfId="0" applyFont="1" applyFill="1" applyBorder="1"/>
    <xf numFmtId="0" fontId="4" fillId="2" borderId="20" xfId="0" applyFont="1" applyFill="1" applyBorder="1"/>
    <xf numFmtId="0" fontId="1" fillId="2" borderId="27" xfId="0" applyFont="1" applyFill="1" applyBorder="1"/>
    <xf numFmtId="2" fontId="1" fillId="2" borderId="28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right"/>
    </xf>
    <xf numFmtId="0" fontId="4" fillId="2" borderId="2" xfId="0" applyFont="1" applyFill="1" applyBorder="1"/>
    <xf numFmtId="0" fontId="1" fillId="2" borderId="20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4" fillId="2" borderId="20" xfId="1" applyFont="1" applyFill="1" applyBorder="1"/>
    <xf numFmtId="2" fontId="1" fillId="2" borderId="1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2" borderId="31" xfId="0" applyFont="1" applyFill="1" applyBorder="1"/>
    <xf numFmtId="0" fontId="4" fillId="2" borderId="31" xfId="2" applyNumberFormat="1" applyFont="1" applyFill="1" applyBorder="1" applyAlignment="1">
      <alignment horizontal="center"/>
    </xf>
    <xf numFmtId="2" fontId="4" fillId="2" borderId="31" xfId="1" applyNumberFormat="1" applyFont="1" applyFill="1" applyBorder="1" applyAlignment="1"/>
    <xf numFmtId="164" fontId="4" fillId="2" borderId="31" xfId="0" applyNumberFormat="1" applyFont="1" applyFill="1" applyBorder="1" applyAlignment="1">
      <alignment horizontal="right"/>
    </xf>
    <xf numFmtId="164" fontId="4" fillId="2" borderId="32" xfId="0" applyNumberFormat="1" applyFont="1" applyFill="1" applyBorder="1" applyAlignment="1">
      <alignment horizontal="right"/>
    </xf>
    <xf numFmtId="0" fontId="1" fillId="2" borderId="12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2" fontId="1" fillId="2" borderId="3" xfId="0" applyNumberFormat="1" applyFont="1" applyFill="1" applyBorder="1" applyAlignment="1">
      <alignment horizontal="left"/>
    </xf>
    <xf numFmtId="2" fontId="4" fillId="2" borderId="1" xfId="1" applyNumberFormat="1" applyFont="1" applyFill="1" applyBorder="1"/>
    <xf numFmtId="164" fontId="4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4" t="s">
        <v>13</v>
      </c>
      <c r="C1" s="65"/>
      <c r="D1" s="66"/>
      <c r="E1" s="1" t="s">
        <v>10</v>
      </c>
      <c r="F1" s="2"/>
      <c r="G1" s="1"/>
      <c r="H1" s="1"/>
      <c r="I1" s="1" t="s">
        <v>1</v>
      </c>
      <c r="J1" s="3" t="s">
        <v>45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7" t="s">
        <v>14</v>
      </c>
      <c r="B4" s="54" t="s">
        <v>30</v>
      </c>
      <c r="C4" s="55" t="s">
        <v>31</v>
      </c>
      <c r="D4" s="67" t="s">
        <v>33</v>
      </c>
      <c r="E4" s="68">
        <v>200</v>
      </c>
      <c r="F4" s="69">
        <v>54</v>
      </c>
      <c r="G4" s="70">
        <f>96*2</f>
        <v>192</v>
      </c>
      <c r="H4" s="70">
        <f>1.5*2</f>
        <v>3</v>
      </c>
      <c r="I4" s="70">
        <f>0.5*2</f>
        <v>1</v>
      </c>
      <c r="J4" s="71">
        <f>21*2</f>
        <v>42</v>
      </c>
    </row>
    <row r="5" spans="1:10" ht="15.75" x14ac:dyDescent="0.25">
      <c r="A5" s="16"/>
      <c r="B5" s="10" t="s">
        <v>22</v>
      </c>
      <c r="C5" s="40" t="s">
        <v>24</v>
      </c>
      <c r="D5" s="47" t="s">
        <v>32</v>
      </c>
      <c r="E5" s="41">
        <v>75</v>
      </c>
      <c r="F5" s="19">
        <v>23.33</v>
      </c>
      <c r="G5" s="56">
        <f>14.2*0.75</f>
        <v>10.649999999999999</v>
      </c>
      <c r="H5" s="56">
        <f>0.8*0.75</f>
        <v>0.60000000000000009</v>
      </c>
      <c r="I5" s="56">
        <v>0</v>
      </c>
      <c r="J5" s="56">
        <f>1.9*0.75</f>
        <v>1.4249999999999998</v>
      </c>
    </row>
    <row r="6" spans="1:10" x14ac:dyDescent="0.25">
      <c r="A6" s="16"/>
      <c r="B6" s="72" t="s">
        <v>23</v>
      </c>
      <c r="C6" s="29" t="s">
        <v>34</v>
      </c>
      <c r="D6" s="42" t="s">
        <v>35</v>
      </c>
      <c r="E6" s="11">
        <v>90</v>
      </c>
      <c r="F6" s="19">
        <v>22.64</v>
      </c>
      <c r="G6" s="36">
        <f>G24*0.9</f>
        <v>0</v>
      </c>
      <c r="H6" s="36">
        <f>H24*0.9</f>
        <v>0</v>
      </c>
      <c r="I6" s="36">
        <f>I24*0.9</f>
        <v>0</v>
      </c>
      <c r="J6" s="36">
        <f>J24*0.9</f>
        <v>0</v>
      </c>
    </row>
    <row r="7" spans="1:10" x14ac:dyDescent="0.25">
      <c r="A7" s="16"/>
      <c r="B7" s="48" t="s">
        <v>26</v>
      </c>
      <c r="C7" s="35" t="s">
        <v>36</v>
      </c>
      <c r="D7" s="15" t="s">
        <v>37</v>
      </c>
      <c r="E7" s="11">
        <v>150</v>
      </c>
      <c r="F7" s="20">
        <v>9.86</v>
      </c>
      <c r="G7" s="73">
        <f>1333*0.15</f>
        <v>199.95</v>
      </c>
      <c r="H7" s="73">
        <f>24.26*0.15</f>
        <v>3.6390000000000002</v>
      </c>
      <c r="I7" s="73">
        <f>28.66*0.15</f>
        <v>4.2989999999999995</v>
      </c>
      <c r="J7" s="50">
        <f>244.46*0.15</f>
        <v>36.668999999999997</v>
      </c>
    </row>
    <row r="8" spans="1:10" x14ac:dyDescent="0.25">
      <c r="A8" s="16"/>
      <c r="B8" s="23" t="s">
        <v>15</v>
      </c>
      <c r="C8" s="74" t="s">
        <v>29</v>
      </c>
      <c r="D8" s="15" t="s">
        <v>38</v>
      </c>
      <c r="E8" s="11">
        <v>200</v>
      </c>
      <c r="F8" s="20">
        <v>1.41</v>
      </c>
      <c r="G8" s="38">
        <v>26.8</v>
      </c>
      <c r="H8" s="38">
        <v>0.2</v>
      </c>
      <c r="I8" s="38">
        <v>0</v>
      </c>
      <c r="J8" s="39">
        <v>6.5</v>
      </c>
    </row>
    <row r="9" spans="1:10" x14ac:dyDescent="0.25">
      <c r="A9" s="27"/>
      <c r="B9" s="23" t="s">
        <v>17</v>
      </c>
      <c r="C9" s="24" t="s">
        <v>18</v>
      </c>
      <c r="D9" s="15" t="s">
        <v>19</v>
      </c>
      <c r="E9" s="11">
        <v>30</v>
      </c>
      <c r="F9" s="18">
        <v>2.84</v>
      </c>
      <c r="G9" s="21">
        <v>63</v>
      </c>
      <c r="H9" s="21">
        <v>1.8</v>
      </c>
      <c r="I9" s="21">
        <v>0.3</v>
      </c>
      <c r="J9" s="22">
        <v>12.9</v>
      </c>
    </row>
    <row r="10" spans="1:10" x14ac:dyDescent="0.25">
      <c r="A10" s="27"/>
      <c r="B10" s="51"/>
      <c r="C10" s="52"/>
      <c r="D10" s="53"/>
      <c r="E10" s="12">
        <f>SUM(E4:E9)</f>
        <v>745</v>
      </c>
      <c r="F10" s="28">
        <f>SUM(F4:F9)</f>
        <v>114.08</v>
      </c>
      <c r="G10" s="31">
        <f>SUM(G4:G9)</f>
        <v>492.40000000000003</v>
      </c>
      <c r="H10" s="32">
        <f>SUM(H4:H9)</f>
        <v>9.2390000000000008</v>
      </c>
      <c r="I10" s="32">
        <f>SUM(I4:I9)</f>
        <v>5.5989999999999993</v>
      </c>
      <c r="J10" s="33">
        <f>SUM(J4:J9)</f>
        <v>99.494</v>
      </c>
    </row>
    <row r="11" spans="1:10" ht="15.75" thickBot="1" x14ac:dyDescent="0.3">
      <c r="A11" s="13"/>
      <c r="B11" s="25"/>
      <c r="C11" s="26"/>
      <c r="D11" s="14"/>
      <c r="E11" s="30"/>
      <c r="F11" s="43"/>
      <c r="G11" s="44"/>
      <c r="H11" s="45"/>
      <c r="I11" s="45"/>
      <c r="J11" s="46"/>
    </row>
    <row r="12" spans="1:10" x14ac:dyDescent="0.25">
      <c r="A12" s="16" t="s">
        <v>9</v>
      </c>
      <c r="B12" s="54" t="s">
        <v>30</v>
      </c>
      <c r="C12" s="55" t="s">
        <v>31</v>
      </c>
      <c r="D12" s="67" t="s">
        <v>33</v>
      </c>
      <c r="E12" s="68">
        <v>200</v>
      </c>
      <c r="F12" s="69">
        <v>54</v>
      </c>
      <c r="G12" s="70">
        <f>96*2</f>
        <v>192</v>
      </c>
      <c r="H12" s="70">
        <f>1.5*2</f>
        <v>3</v>
      </c>
      <c r="I12" s="70">
        <f>0.5*2</f>
        <v>1</v>
      </c>
      <c r="J12" s="71">
        <f>21*2</f>
        <v>42</v>
      </c>
    </row>
    <row r="13" spans="1:10" ht="15.75" x14ac:dyDescent="0.25">
      <c r="A13" s="16"/>
      <c r="B13" s="10" t="s">
        <v>22</v>
      </c>
      <c r="C13" s="40" t="s">
        <v>24</v>
      </c>
      <c r="D13" s="47" t="s">
        <v>32</v>
      </c>
      <c r="E13" s="41">
        <v>75</v>
      </c>
      <c r="F13" s="19">
        <v>23.33</v>
      </c>
      <c r="G13" s="56">
        <f>14.2*0.75</f>
        <v>10.649999999999999</v>
      </c>
      <c r="H13" s="56">
        <f>0.8*0.75</f>
        <v>0.60000000000000009</v>
      </c>
      <c r="I13" s="56">
        <v>0</v>
      </c>
      <c r="J13" s="56">
        <f>1.9*0.75</f>
        <v>1.4249999999999998</v>
      </c>
    </row>
    <row r="14" spans="1:10" x14ac:dyDescent="0.25">
      <c r="A14" s="16"/>
      <c r="B14" s="10" t="s">
        <v>20</v>
      </c>
      <c r="C14" s="35" t="s">
        <v>39</v>
      </c>
      <c r="D14" s="34" t="s">
        <v>40</v>
      </c>
      <c r="E14" s="41">
        <v>227</v>
      </c>
      <c r="F14" s="19">
        <v>22.66</v>
      </c>
      <c r="G14" s="38">
        <v>146.19999999999999</v>
      </c>
      <c r="H14" s="38">
        <v>8</v>
      </c>
      <c r="I14" s="38">
        <v>8.8000000000000007</v>
      </c>
      <c r="J14" s="39">
        <v>7.3</v>
      </c>
    </row>
    <row r="15" spans="1:10" x14ac:dyDescent="0.25">
      <c r="A15" s="16"/>
      <c r="B15" s="23" t="s">
        <v>25</v>
      </c>
      <c r="C15" s="35" t="s">
        <v>41</v>
      </c>
      <c r="D15" s="47" t="s">
        <v>42</v>
      </c>
      <c r="E15" s="11">
        <v>90</v>
      </c>
      <c r="F15" s="75">
        <v>45.44</v>
      </c>
      <c r="G15" s="36">
        <v>274.5</v>
      </c>
      <c r="H15" s="36">
        <v>12.15</v>
      </c>
      <c r="I15" s="36">
        <v>13.41</v>
      </c>
      <c r="J15" s="37">
        <v>6.66</v>
      </c>
    </row>
    <row r="16" spans="1:10" x14ac:dyDescent="0.25">
      <c r="A16" s="16"/>
      <c r="B16" s="48" t="s">
        <v>26</v>
      </c>
      <c r="C16" s="35" t="s">
        <v>27</v>
      </c>
      <c r="D16" s="15" t="s">
        <v>28</v>
      </c>
      <c r="E16" s="11">
        <v>150</v>
      </c>
      <c r="F16" s="20">
        <v>15.06</v>
      </c>
      <c r="G16" s="36">
        <f>194.4/0.2*0.15</f>
        <v>145.79999999999998</v>
      </c>
      <c r="H16" s="36">
        <f>4.13/0.2*0.15</f>
        <v>3.0974999999999997</v>
      </c>
      <c r="I16" s="36">
        <f>8/0.2*0.15</f>
        <v>6</v>
      </c>
      <c r="J16" s="37">
        <f>9.1/0.2*0.15</f>
        <v>6.8249999999999984</v>
      </c>
    </row>
    <row r="17" spans="1:10" x14ac:dyDescent="0.25">
      <c r="A17" s="16"/>
      <c r="B17" s="48" t="s">
        <v>15</v>
      </c>
      <c r="C17" s="49" t="s">
        <v>43</v>
      </c>
      <c r="D17" s="15" t="s">
        <v>44</v>
      </c>
      <c r="E17" s="11">
        <v>200</v>
      </c>
      <c r="F17" s="20">
        <v>16.14</v>
      </c>
      <c r="G17" s="38">
        <v>36.299999999999997</v>
      </c>
      <c r="H17" s="73">
        <v>0</v>
      </c>
      <c r="I17" s="73">
        <v>0.1</v>
      </c>
      <c r="J17" s="76">
        <v>8.6</v>
      </c>
    </row>
    <row r="18" spans="1:10" x14ac:dyDescent="0.25">
      <c r="A18" s="16"/>
      <c r="B18" s="23" t="s">
        <v>17</v>
      </c>
      <c r="C18" s="24" t="s">
        <v>18</v>
      </c>
      <c r="D18" s="15" t="s">
        <v>19</v>
      </c>
      <c r="E18" s="11">
        <v>30</v>
      </c>
      <c r="F18" s="18">
        <v>2.84</v>
      </c>
      <c r="G18" s="21">
        <v>63</v>
      </c>
      <c r="H18" s="21">
        <v>1.8</v>
      </c>
      <c r="I18" s="21">
        <v>0.3</v>
      </c>
      <c r="J18" s="22">
        <v>12.9</v>
      </c>
    </row>
    <row r="19" spans="1:10" x14ac:dyDescent="0.25">
      <c r="A19" s="16"/>
      <c r="B19" s="23" t="s">
        <v>17</v>
      </c>
      <c r="C19" s="29" t="s">
        <v>18</v>
      </c>
      <c r="D19" s="57" t="s">
        <v>21</v>
      </c>
      <c r="E19" s="77">
        <v>30</v>
      </c>
      <c r="F19" s="28">
        <v>2.81</v>
      </c>
      <c r="G19" s="59">
        <v>57</v>
      </c>
      <c r="H19" s="60">
        <v>1.8</v>
      </c>
      <c r="I19" s="60">
        <v>0.3</v>
      </c>
      <c r="J19" s="61">
        <v>11.4</v>
      </c>
    </row>
    <row r="20" spans="1:10" x14ac:dyDescent="0.25">
      <c r="A20" s="16"/>
      <c r="B20" s="51"/>
      <c r="C20" s="52"/>
      <c r="D20" s="62"/>
      <c r="E20" s="58">
        <f>SUM(E12:E19)</f>
        <v>1002</v>
      </c>
      <c r="F20" s="63">
        <f>SUM(F12:F19)</f>
        <v>182.28</v>
      </c>
      <c r="G20" s="31">
        <f>SUM(G12:G19)</f>
        <v>925.44999999999993</v>
      </c>
      <c r="H20" s="32">
        <f>SUM(H12:H19)</f>
        <v>30.447500000000002</v>
      </c>
      <c r="I20" s="32">
        <f>SUM(I12:I19)</f>
        <v>29.910000000000004</v>
      </c>
      <c r="J20" s="33">
        <f>SUM(J12:J19)</f>
        <v>97.11</v>
      </c>
    </row>
    <row r="21" spans="1:10" ht="15.75" thickBot="1" x14ac:dyDescent="0.3">
      <c r="A21" s="13"/>
      <c r="B21" s="25"/>
      <c r="C21" s="26"/>
      <c r="D21" s="14"/>
      <c r="E21" s="30"/>
      <c r="F21" s="43"/>
      <c r="G21" s="44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2023-10-23T21:47:54Z</dcterms:modified>
</cp:coreProperties>
</file>