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  <c r="G20" i="1"/>
  <c r="J16" i="1"/>
  <c r="I16" i="1"/>
  <c r="H16" i="1"/>
  <c r="G16" i="1"/>
  <c r="J12" i="1"/>
  <c r="J20" i="1" s="1"/>
  <c r="I12" i="1"/>
  <c r="I20" i="1" s="1"/>
  <c r="H12" i="1"/>
  <c r="H20" i="1" s="1"/>
  <c r="G12" i="1"/>
  <c r="F12" i="1"/>
  <c r="F20" i="1" s="1"/>
  <c r="I10" i="1"/>
  <c r="I5" i="1"/>
  <c r="H5" i="1"/>
  <c r="H10" i="1" s="1"/>
  <c r="G5" i="1"/>
  <c r="G10" i="1" s="1"/>
  <c r="F5" i="1"/>
  <c r="J4" i="1"/>
  <c r="J10" i="1" s="1"/>
  <c r="I4" i="1"/>
  <c r="H4" i="1"/>
  <c r="G4" i="1"/>
  <c r="F4" i="1"/>
  <c r="F10" i="1" s="1"/>
</calcChain>
</file>

<file path=xl/sharedStrings.xml><?xml version="1.0" encoding="utf-8"?>
<sst xmlns="http://schemas.openxmlformats.org/spreadsheetml/2006/main" count="59" uniqueCount="45">
  <si>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</si>
  <si>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</si>
  <si>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</si>
  <si>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</si>
  <si>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</si>
  <si>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</si>
  <si>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</si>
  <si>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</si>
  <si>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</si>
  <si>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</si>
  <si>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</si>
  <si>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</si>
  <si>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</si>
  <si>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</si>
  <si>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</si>
  <si>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</si>
  <si>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</si>
  <si>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</si>
  <si>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</si>
  <si>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</si>
  <si>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</si>
  <si>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</si>
  <si>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</si>
  <si>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фрукты</t>
  </si>
  <si>
    <t>акт</t>
  </si>
  <si>
    <t>2 блюдо</t>
  </si>
  <si>
    <t>сладкое</t>
  </si>
  <si>
    <t>Яблоко</t>
  </si>
  <si>
    <t>закуска</t>
  </si>
  <si>
    <t>№ 15 сб.2015 г.</t>
  </si>
  <si>
    <t>Сыр</t>
  </si>
  <si>
    <t>№ 210 сб.2011г.</t>
  </si>
  <si>
    <t>Каша рисовая с маслом сливочным</t>
  </si>
  <si>
    <t>№ 54-3гн-2020</t>
  </si>
  <si>
    <t>Чай с сахаром, лимоном</t>
  </si>
  <si>
    <t>Зефир</t>
  </si>
  <si>
    <t>№ 50 сб.1981г.</t>
  </si>
  <si>
    <t>Икра кабачковая</t>
  </si>
  <si>
    <t>№ 104,105 сб.2011г.</t>
  </si>
  <si>
    <t>Суп картоф. с мясными фрикадельками</t>
  </si>
  <si>
    <t>№ 54-12м-2020</t>
  </si>
  <si>
    <t>Плов из птицы</t>
  </si>
  <si>
    <t>Т.32 сб.1981 г.</t>
  </si>
  <si>
    <t>Чеснок свежий</t>
  </si>
  <si>
    <t>2023-10-30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</si>
</sst>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0" xfId="0" applyFont="1" applyFill="1" applyBorder="1" applyAlignment="1">
      <alignment horizontal="center"/>
    </xf>
    <xf numFmtId="0" fontId="1" fillId="0" borderId="18" xfId="0" applyFont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12" xfId="0" applyFont="1" applyFill="1" applyBorder="1"/>
    <xf numFmtId="0" fontId="4" fillId="0" borderId="1" xfId="0" applyFont="1" applyBorder="1"/>
    <xf numFmtId="0" fontId="4" fillId="2" borderId="20" xfId="1" applyFont="1" applyFill="1" applyBorder="1"/>
    <xf numFmtId="0" fontId="1" fillId="2" borderId="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" xfId="0" applyFont="1" applyFill="1" applyBorder="1"/>
    <xf numFmtId="164" fontId="4" fillId="0" borderId="4" xfId="0" applyNumberFormat="1" applyFont="1" applyFill="1" applyBorder="1" applyAlignment="1">
      <alignment horizontal="right"/>
    </xf>
    <xf numFmtId="0" fontId="4" fillId="0" borderId="23" xfId="0" applyFont="1" applyBorder="1"/>
    <xf numFmtId="0" fontId="1" fillId="2" borderId="29" xfId="0" applyFont="1" applyFill="1" applyBorder="1"/>
    <xf numFmtId="2" fontId="1" fillId="2" borderId="31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0" fontId="4" fillId="2" borderId="20" xfId="0" applyFont="1" applyFill="1" applyBorder="1"/>
    <xf numFmtId="164" fontId="4" fillId="2" borderId="32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0" fontId="4" fillId="2" borderId="23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3" xfId="0" applyFont="1" applyBorder="1"/>
    <xf numFmtId="164" fontId="4" fillId="0" borderId="23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32" xfId="0" applyFont="1" applyFill="1" applyBorder="1"/>
    <xf numFmtId="0" fontId="4" fillId="2" borderId="32" xfId="2" applyNumberFormat="1" applyFont="1" applyFill="1" applyBorder="1" applyAlignment="1">
      <alignment horizontal="center"/>
    </xf>
    <xf numFmtId="2" fontId="4" fillId="2" borderId="32" xfId="1" applyNumberFormat="1" applyFont="1" applyFill="1" applyBorder="1" applyAlignment="1"/>
    <xf numFmtId="0" fontId="1" fillId="0" borderId="12" xfId="0" applyFont="1" applyBorder="1"/>
    <xf numFmtId="164" fontId="4" fillId="0" borderId="1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2" fontId="4" fillId="2" borderId="20" xfId="1" applyNumberFormat="1" applyFont="1" applyFill="1" applyBorder="1" applyAlignment="1"/>
    <xf numFmtId="0" fontId="4" fillId="2" borderId="5" xfId="0" applyFont="1" applyFill="1" applyBorder="1"/>
    <xf numFmtId="0" fontId="4" fillId="2" borderId="5" xfId="2" applyNumberFormat="1" applyFont="1" applyFill="1" applyBorder="1" applyAlignment="1">
      <alignment horizontal="center"/>
    </xf>
    <xf numFmtId="0" fontId="1" fillId="2" borderId="34" xfId="0" applyFont="1" applyFill="1" applyBorder="1"/>
    <xf numFmtId="0" fontId="4" fillId="2" borderId="35" xfId="0" applyFont="1" applyFill="1" applyBorder="1"/>
    <xf numFmtId="164" fontId="4" fillId="0" borderId="30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0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F13" sqref="F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3" t="s">
        <v>13</v>
      </c>
      <c r="C1" s="64"/>
      <c r="D1" s="65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7" t="s">
        <v>14</v>
      </c>
      <c r="B4" s="53" t="s">
        <v>23</v>
      </c>
      <c r="C4" s="54" t="s">
        <v>24</v>
      </c>
      <c r="D4" s="66" t="s">
        <v>27</v>
      </c>
      <c r="E4" s="67">
        <v>180</v>
      </c>
      <c r="F4" s="68">
        <f>0.18*220</f>
        <v>39.6</v>
      </c>
      <c r="G4" s="57">
        <f>43*1.8</f>
        <v>77.400000000000006</v>
      </c>
      <c r="H4" s="57">
        <f>0.9*1.8</f>
        <v>1.62</v>
      </c>
      <c r="I4" s="57">
        <f>0.2*1.8</f>
        <v>0.36000000000000004</v>
      </c>
      <c r="J4" s="58">
        <f>8.1*1.8</f>
        <v>14.58</v>
      </c>
    </row>
    <row r="5" spans="1:10" x14ac:dyDescent="0.35">
      <c r="A5" s="15"/>
      <c r="B5" s="69" t="s">
        <v>28</v>
      </c>
      <c r="C5" s="30" t="s">
        <v>29</v>
      </c>
      <c r="D5" s="52" t="s">
        <v>30</v>
      </c>
      <c r="E5" s="16">
        <v>35</v>
      </c>
      <c r="F5" s="20">
        <f>3.7*5.96</f>
        <v>22.052</v>
      </c>
      <c r="G5" s="70">
        <f>107.5/0.3*0.35</f>
        <v>125.41666666666667</v>
      </c>
      <c r="H5" s="29">
        <f>7/0.3*0.35</f>
        <v>8.1666666666666679</v>
      </c>
      <c r="I5" s="29">
        <f>8.8/0.3*0.35</f>
        <v>10.266666666666667</v>
      </c>
      <c r="J5" s="51">
        <v>0</v>
      </c>
    </row>
    <row r="6" spans="1:10" x14ac:dyDescent="0.35">
      <c r="A6" s="15"/>
      <c r="B6" s="69" t="s">
        <v>22</v>
      </c>
      <c r="C6" s="61" t="s">
        <v>31</v>
      </c>
      <c r="D6" s="39" t="s">
        <v>32</v>
      </c>
      <c r="E6" s="10">
        <v>210</v>
      </c>
      <c r="F6" s="21">
        <v>22.27</v>
      </c>
      <c r="G6" s="29">
        <v>295.33</v>
      </c>
      <c r="H6" s="29">
        <v>5.8</v>
      </c>
      <c r="I6" s="29">
        <v>10.66</v>
      </c>
      <c r="J6" s="51">
        <v>42.66</v>
      </c>
    </row>
    <row r="7" spans="1:10" x14ac:dyDescent="0.35">
      <c r="A7" s="15"/>
      <c r="B7" s="25" t="s">
        <v>15</v>
      </c>
      <c r="C7" s="55" t="s">
        <v>33</v>
      </c>
      <c r="D7" s="14" t="s">
        <v>34</v>
      </c>
      <c r="E7" s="10">
        <v>207</v>
      </c>
      <c r="F7" s="21">
        <v>3.51</v>
      </c>
      <c r="G7" s="71">
        <v>27.9</v>
      </c>
      <c r="H7" s="71">
        <v>0.3</v>
      </c>
      <c r="I7" s="71">
        <v>0.02</v>
      </c>
      <c r="J7" s="72">
        <v>6.7</v>
      </c>
    </row>
    <row r="8" spans="1:10" x14ac:dyDescent="0.35">
      <c r="A8" s="34"/>
      <c r="B8" s="25" t="s">
        <v>26</v>
      </c>
      <c r="C8" s="26" t="s">
        <v>18</v>
      </c>
      <c r="D8" s="14" t="s">
        <v>35</v>
      </c>
      <c r="E8" s="11">
        <v>50</v>
      </c>
      <c r="F8" s="19">
        <v>16.149999999999999</v>
      </c>
      <c r="G8" s="73">
        <v>163</v>
      </c>
      <c r="H8" s="73">
        <v>0.4</v>
      </c>
      <c r="I8" s="73">
        <v>0.1</v>
      </c>
      <c r="J8" s="74">
        <v>39.9</v>
      </c>
    </row>
    <row r="9" spans="1:10" x14ac:dyDescent="0.35">
      <c r="A9" s="34"/>
      <c r="B9" s="25" t="s">
        <v>17</v>
      </c>
      <c r="C9" s="26" t="s">
        <v>18</v>
      </c>
      <c r="D9" s="14" t="s">
        <v>19</v>
      </c>
      <c r="E9" s="10">
        <v>30</v>
      </c>
      <c r="F9" s="19">
        <v>2.84</v>
      </c>
      <c r="G9" s="22">
        <v>63</v>
      </c>
      <c r="H9" s="22">
        <v>1.8</v>
      </c>
      <c r="I9" s="22">
        <v>0.3</v>
      </c>
      <c r="J9" s="23">
        <v>12.9</v>
      </c>
    </row>
    <row r="10" spans="1:10" x14ac:dyDescent="0.35">
      <c r="A10" s="34"/>
      <c r="B10" s="31"/>
      <c r="C10" s="32"/>
      <c r="D10" s="56"/>
      <c r="E10" s="11">
        <f>SUM(E4:E9)</f>
        <v>712</v>
      </c>
      <c r="F10" s="75">
        <f>SUM(F4:F9)</f>
        <v>106.422</v>
      </c>
      <c r="G10" s="35">
        <f>SUM(G4:G9)</f>
        <v>752.04666666666662</v>
      </c>
      <c r="H10" s="36">
        <f>SUM(H4:H9)</f>
        <v>18.08666666666667</v>
      </c>
      <c r="I10" s="36">
        <f>SUM(I4:I9)</f>
        <v>21.706666666666671</v>
      </c>
      <c r="J10" s="37">
        <f>SUM(J4:J9)</f>
        <v>116.74000000000001</v>
      </c>
    </row>
    <row r="11" spans="1:10" ht="15" thickBot="1" x14ac:dyDescent="0.4">
      <c r="A11" s="12"/>
      <c r="B11" s="31"/>
      <c r="C11" s="32"/>
      <c r="D11" s="76"/>
      <c r="E11" s="77"/>
      <c r="F11" s="46"/>
      <c r="G11" s="35"/>
      <c r="H11" s="36"/>
      <c r="I11" s="36"/>
      <c r="J11" s="37"/>
    </row>
    <row r="12" spans="1:10" x14ac:dyDescent="0.35">
      <c r="A12" s="15" t="s">
        <v>9</v>
      </c>
      <c r="B12" s="53" t="s">
        <v>23</v>
      </c>
      <c r="C12" s="54" t="s">
        <v>24</v>
      </c>
      <c r="D12" s="66" t="s">
        <v>27</v>
      </c>
      <c r="E12" s="67">
        <v>170</v>
      </c>
      <c r="F12" s="68">
        <f>0.17*167</f>
        <v>28.39</v>
      </c>
      <c r="G12" s="57">
        <f>43*1.7</f>
        <v>73.099999999999994</v>
      </c>
      <c r="H12" s="57">
        <f>0.9*1.7</f>
        <v>1.53</v>
      </c>
      <c r="I12" s="57">
        <f>0.2*1.7</f>
        <v>0.34</v>
      </c>
      <c r="J12" s="58">
        <f>8.1*1.7</f>
        <v>13.77</v>
      </c>
    </row>
    <row r="13" spans="1:10" x14ac:dyDescent="0.35">
      <c r="A13" s="15"/>
      <c r="B13" s="69" t="s">
        <v>28</v>
      </c>
      <c r="C13" s="78" t="s">
        <v>36</v>
      </c>
      <c r="D13" s="79" t="s">
        <v>37</v>
      </c>
      <c r="E13" s="16">
        <v>50</v>
      </c>
      <c r="F13" s="20">
        <v>8.26</v>
      </c>
      <c r="G13" s="62">
        <v>129</v>
      </c>
      <c r="H13" s="62">
        <v>8.64</v>
      </c>
      <c r="I13" s="62">
        <v>4.32</v>
      </c>
      <c r="J13" s="80">
        <v>13.92</v>
      </c>
    </row>
    <row r="14" spans="1:10" x14ac:dyDescent="0.35">
      <c r="A14" s="15"/>
      <c r="B14" s="38" t="s">
        <v>20</v>
      </c>
      <c r="C14" s="78" t="s">
        <v>38</v>
      </c>
      <c r="D14" s="79" t="s">
        <v>39</v>
      </c>
      <c r="E14" s="16">
        <v>220</v>
      </c>
      <c r="F14" s="20">
        <v>21.97</v>
      </c>
      <c r="G14" s="62">
        <v>129</v>
      </c>
      <c r="H14" s="62">
        <v>8.64</v>
      </c>
      <c r="I14" s="62">
        <v>4.32</v>
      </c>
      <c r="J14" s="80">
        <v>13.92</v>
      </c>
    </row>
    <row r="15" spans="1:10" x14ac:dyDescent="0.35">
      <c r="A15" s="15"/>
      <c r="B15" s="25" t="s">
        <v>25</v>
      </c>
      <c r="C15" s="61" t="s">
        <v>40</v>
      </c>
      <c r="D15" s="59" t="s">
        <v>41</v>
      </c>
      <c r="E15" s="10">
        <v>200</v>
      </c>
      <c r="F15" s="21">
        <v>58.65</v>
      </c>
      <c r="G15" s="29">
        <v>318.8</v>
      </c>
      <c r="H15" s="29">
        <v>27.3</v>
      </c>
      <c r="I15" s="29">
        <v>7.9</v>
      </c>
      <c r="J15" s="51">
        <v>34.700000000000003</v>
      </c>
    </row>
    <row r="16" spans="1:10" x14ac:dyDescent="0.35">
      <c r="A16" s="15"/>
      <c r="B16" s="69" t="s">
        <v>28</v>
      </c>
      <c r="C16" s="30" t="s">
        <v>42</v>
      </c>
      <c r="D16" s="14" t="s">
        <v>43</v>
      </c>
      <c r="E16" s="10">
        <v>3</v>
      </c>
      <c r="F16" s="21">
        <v>0.9</v>
      </c>
      <c r="G16" s="81">
        <f>0.03*149</f>
        <v>4.47</v>
      </c>
      <c r="H16" s="81">
        <f>6.5*0.03</f>
        <v>0.19500000000000001</v>
      </c>
      <c r="I16" s="82">
        <f>0.5*0.03</f>
        <v>1.4999999999999999E-2</v>
      </c>
      <c r="J16" s="83">
        <f>29.9*0.03</f>
        <v>0.89699999999999991</v>
      </c>
    </row>
    <row r="17" spans="1:10" x14ac:dyDescent="0.35">
      <c r="A17" s="15"/>
      <c r="B17" s="25" t="s">
        <v>15</v>
      </c>
      <c r="C17" s="55" t="s">
        <v>33</v>
      </c>
      <c r="D17" s="14" t="s">
        <v>34</v>
      </c>
      <c r="E17" s="10">
        <v>207</v>
      </c>
      <c r="F17" s="21">
        <v>3.51</v>
      </c>
      <c r="G17" s="71">
        <v>27.9</v>
      </c>
      <c r="H17" s="71">
        <v>0.3</v>
      </c>
      <c r="I17" s="71">
        <v>0.02</v>
      </c>
      <c r="J17" s="72">
        <v>6.7</v>
      </c>
    </row>
    <row r="18" spans="1:10" x14ac:dyDescent="0.35">
      <c r="A18" s="15"/>
      <c r="B18" s="25" t="s">
        <v>17</v>
      </c>
      <c r="C18" s="26" t="s">
        <v>18</v>
      </c>
      <c r="D18" s="14" t="s">
        <v>19</v>
      </c>
      <c r="E18" s="10">
        <v>30</v>
      </c>
      <c r="F18" s="19">
        <v>2.84</v>
      </c>
      <c r="G18" s="22">
        <v>63</v>
      </c>
      <c r="H18" s="22">
        <v>1.8</v>
      </c>
      <c r="I18" s="22">
        <v>0.3</v>
      </c>
      <c r="J18" s="23">
        <v>12.9</v>
      </c>
    </row>
    <row r="19" spans="1:10" x14ac:dyDescent="0.35">
      <c r="A19" s="15"/>
      <c r="B19" s="25" t="s">
        <v>17</v>
      </c>
      <c r="C19" s="41" t="s">
        <v>18</v>
      </c>
      <c r="D19" s="50" t="s">
        <v>21</v>
      </c>
      <c r="E19" s="60">
        <v>30</v>
      </c>
      <c r="F19" s="18">
        <v>2.81</v>
      </c>
      <c r="G19" s="42">
        <v>57</v>
      </c>
      <c r="H19" s="43">
        <v>1.8</v>
      </c>
      <c r="I19" s="43">
        <v>0.3</v>
      </c>
      <c r="J19" s="44">
        <v>11.4</v>
      </c>
    </row>
    <row r="20" spans="1:10" x14ac:dyDescent="0.35">
      <c r="A20" s="15"/>
      <c r="B20" s="31"/>
      <c r="C20" s="32"/>
      <c r="D20" s="40"/>
      <c r="E20" s="33">
        <f>SUM(E12:E19)</f>
        <v>910</v>
      </c>
      <c r="F20" s="45">
        <f>SUM(F12:F19)</f>
        <v>127.33000000000001</v>
      </c>
      <c r="G20" s="35">
        <f>SUM(G12:G19)</f>
        <v>802.2700000000001</v>
      </c>
      <c r="H20" s="36">
        <f>SUM(H12:H19)</f>
        <v>50.204999999999991</v>
      </c>
      <c r="I20" s="36">
        <f>SUM(I12:I19)</f>
        <v>17.515000000000004</v>
      </c>
      <c r="J20" s="37">
        <f>SUM(J12:J19)</f>
        <v>108.20700000000002</v>
      </c>
    </row>
    <row r="21" spans="1:10" ht="15" thickBot="1" x14ac:dyDescent="0.4">
      <c r="A21" s="12"/>
      <c r="B21" s="27"/>
      <c r="C21" s="28"/>
      <c r="D21" s="13"/>
      <c r="E21" s="24"/>
      <c r="F21" s="46"/>
      <c r="G21" s="47"/>
      <c r="H21" s="48"/>
      <c r="I21" s="48"/>
      <c r="J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2023-10-29T10:34:59Z</dcterms:modified>
</cp:coreProperties>
</file>