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ivo\Desktop\"/>
    </mc:Choice>
  </mc:AlternateContent>
  <bookViews>
    <workbookView xWindow="0" yWindow="0" windowWidth="19190" windowHeight="70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15" i="1"/>
  <c r="H15" i="1"/>
  <c r="G15" i="1"/>
  <c r="F15" i="1"/>
  <c r="J10" i="1"/>
  <c r="J15" i="1" s="1"/>
  <c r="I10" i="1"/>
  <c r="I15" i="1" s="1"/>
  <c r="H10" i="1"/>
  <c r="G10" i="1"/>
  <c r="J6" i="1"/>
  <c r="J4" i="1"/>
  <c r="J8" i="1" s="1"/>
  <c r="I4" i="1"/>
  <c r="I8" i="1" s="1"/>
  <c r="H4" i="1"/>
  <c r="H8" i="1" s="1"/>
  <c r="G4" i="1"/>
  <c r="G8" i="1" s="1"/>
  <c r="F4" i="1"/>
  <c r="F8" i="1" s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<sst xmlns="http://schemas.openxmlformats.org/spreadsheetml/2006/main" count="44" uniqueCount="40">
  <si>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</si>
  <si>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</si>
  <si>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</si>
  <si>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</si>
  <si>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</si>
  <si>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</si>
  <si>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</si>
  <si>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</si>
  <si>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</si>
  <si>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</si>
  <si>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</si>
  <si>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</si>
  <si>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</si>
  <si>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</si>
  <si>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</si>
  <si>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</si>
  <si>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</si>
  <si>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</si>
  <si>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</si>
  <si>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</si>
  <si>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</si>
  <si>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2 блюдо</t>
  </si>
  <si>
    <t>закуска</t>
  </si>
  <si>
    <t>фрукты</t>
  </si>
  <si>
    <t>акт</t>
  </si>
  <si>
    <t>Мандарин</t>
  </si>
  <si>
    <t>№ 395 сб.2011г.</t>
  </si>
  <si>
    <t>Вареники с картофелем,маслом сливочным</t>
  </si>
  <si>
    <t>№ 54-2гн-2020</t>
  </si>
  <si>
    <t>Чай с сахаром</t>
  </si>
  <si>
    <t>№ 45 сб.2011г.</t>
  </si>
  <si>
    <t>Салат из свежей капусты</t>
  </si>
  <si>
    <t>№ 102,241 сб.2011г.</t>
  </si>
  <si>
    <t>Суп картоф. с горохом,птицей отварной</t>
  </si>
  <si>
    <t>№ 392 сб.2011г.</t>
  </si>
  <si>
    <t>Пельмени отварные с маслом сливочным</t>
  </si>
  <si>
    <t>№ 342 сб.2011г.</t>
  </si>
  <si>
    <t xml:space="preserve">Компот из свежих яблок </t>
  </si>
  <si>
    <t>Хлеб  ржано-пшеничный</t>
  </si>
  <si>
    <t>2024-02-16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</si>
</sst>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87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18" xfId="0" applyFont="1" applyBorder="1"/>
    <xf numFmtId="0" fontId="5" fillId="0" borderId="17" xfId="0" applyFont="1" applyBorder="1"/>
    <xf numFmtId="2" fontId="4" fillId="2" borderId="1" xfId="1" applyNumberFormat="1" applyFont="1" applyFill="1" applyBorder="1" applyAlignment="1"/>
    <xf numFmtId="2" fontId="4" fillId="2" borderId="22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13" xfId="0" applyFont="1" applyFill="1" applyBorder="1"/>
    <xf numFmtId="164" fontId="4" fillId="0" borderId="1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164" fontId="4" fillId="2" borderId="23" xfId="0" applyNumberFormat="1" applyFont="1" applyFill="1" applyBorder="1" applyAlignment="1"/>
    <xf numFmtId="164" fontId="4" fillId="2" borderId="5" xfId="0" applyNumberFormat="1" applyFont="1" applyFill="1" applyBorder="1" applyAlignment="1"/>
    <xf numFmtId="164" fontId="4" fillId="2" borderId="6" xfId="0" applyNumberFormat="1" applyFont="1" applyFill="1" applyBorder="1" applyAlignment="1"/>
    <xf numFmtId="2" fontId="1" fillId="2" borderId="5" xfId="0" applyNumberFormat="1" applyFont="1" applyFill="1" applyBorder="1" applyAlignment="1"/>
    <xf numFmtId="0" fontId="1" fillId="0" borderId="13" xfId="0" applyFont="1" applyBorder="1"/>
    <xf numFmtId="2" fontId="4" fillId="2" borderId="5" xfId="1" applyNumberFormat="1" applyFont="1" applyFill="1" applyBorder="1" applyAlignment="1"/>
    <xf numFmtId="0" fontId="4" fillId="2" borderId="13" xfId="0" applyFont="1" applyFill="1" applyBorder="1"/>
    <xf numFmtId="0" fontId="4" fillId="2" borderId="12" xfId="0" applyFont="1" applyFill="1" applyBorder="1"/>
    <xf numFmtId="0" fontId="1" fillId="2" borderId="26" xfId="0" applyFont="1" applyFill="1" applyBorder="1"/>
    <xf numFmtId="0" fontId="1" fillId="2" borderId="27" xfId="0" applyFont="1" applyFill="1" applyBorder="1"/>
    <xf numFmtId="0" fontId="4" fillId="2" borderId="14" xfId="1" applyFont="1" applyFill="1" applyBorder="1"/>
    <xf numFmtId="164" fontId="4" fillId="2" borderId="1" xfId="1" applyNumberFormat="1" applyFont="1" applyFill="1" applyBorder="1" applyAlignment="1"/>
    <xf numFmtId="164" fontId="4" fillId="2" borderId="20" xfId="0" applyNumberFormat="1" applyFont="1" applyFill="1" applyBorder="1" applyAlignment="1">
      <alignment vertical="center"/>
    </xf>
    <xf numFmtId="164" fontId="4" fillId="2" borderId="21" xfId="0" applyNumberFormat="1" applyFont="1" applyFill="1" applyBorder="1" applyAlignment="1">
      <alignment vertical="center"/>
    </xf>
    <xf numFmtId="0" fontId="5" fillId="0" borderId="19" xfId="0" applyFont="1" applyBorder="1"/>
    <xf numFmtId="0" fontId="4" fillId="2" borderId="3" xfId="2" applyNumberFormat="1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2" fontId="4" fillId="2" borderId="24" xfId="1" applyNumberFormat="1" applyFont="1" applyFill="1" applyBorder="1" applyAlignment="1"/>
    <xf numFmtId="0" fontId="4" fillId="2" borderId="29" xfId="0" applyFont="1" applyFill="1" applyBorder="1"/>
    <xf numFmtId="0" fontId="4" fillId="2" borderId="30" xfId="0" applyFont="1" applyFill="1" applyBorder="1"/>
    <xf numFmtId="0" fontId="1" fillId="2" borderId="31" xfId="0" applyFont="1" applyFill="1" applyBorder="1"/>
    <xf numFmtId="0" fontId="1" fillId="0" borderId="12" xfId="0" applyFont="1" applyBorder="1"/>
    <xf numFmtId="0" fontId="1" fillId="0" borderId="19" xfId="0" applyFont="1" applyBorder="1"/>
    <xf numFmtId="2" fontId="4" fillId="2" borderId="23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0" fontId="5" fillId="0" borderId="33" xfId="0" applyFont="1" applyBorder="1"/>
    <xf numFmtId="0" fontId="4" fillId="0" borderId="13" xfId="0" applyFont="1" applyBorder="1"/>
    <xf numFmtId="0" fontId="1" fillId="2" borderId="30" xfId="0" applyFont="1" applyFill="1" applyBorder="1"/>
    <xf numFmtId="0" fontId="1" fillId="2" borderId="14" xfId="0" applyFont="1" applyFill="1" applyBorder="1"/>
    <xf numFmtId="0" fontId="5" fillId="0" borderId="0" xfId="0" applyFont="1" applyBorder="1"/>
    <xf numFmtId="0" fontId="1" fillId="2" borderId="12" xfId="0" applyFont="1" applyFill="1" applyBorder="1"/>
    <xf numFmtId="0" fontId="1" fillId="2" borderId="35" xfId="0" applyFont="1" applyFill="1" applyBorder="1" applyAlignment="1">
      <alignment horizontal="center"/>
    </xf>
    <xf numFmtId="0" fontId="4" fillId="2" borderId="36" xfId="0" applyFont="1" applyFill="1" applyBorder="1"/>
    <xf numFmtId="0" fontId="4" fillId="2" borderId="37" xfId="1" applyFont="1" applyFill="1" applyBorder="1"/>
    <xf numFmtId="0" fontId="1" fillId="0" borderId="7" xfId="0" applyFont="1" applyBorder="1"/>
    <xf numFmtId="164" fontId="4" fillId="0" borderId="22" xfId="0" applyNumberFormat="1" applyFont="1" applyFill="1" applyBorder="1" applyAlignment="1">
      <alignment horizontal="right"/>
    </xf>
    <xf numFmtId="0" fontId="4" fillId="2" borderId="39" xfId="2" applyNumberFormat="1" applyFont="1" applyFill="1" applyBorder="1" applyAlignment="1">
      <alignment horizontal="center"/>
    </xf>
    <xf numFmtId="164" fontId="4" fillId="2" borderId="24" xfId="0" applyNumberFormat="1" applyFont="1" applyFill="1" applyBorder="1" applyAlignment="1">
      <alignment horizontal="right"/>
    </xf>
    <xf numFmtId="164" fontId="4" fillId="2" borderId="25" xfId="0" applyNumberFormat="1" applyFont="1" applyFill="1" applyBorder="1" applyAlignment="1">
      <alignment horizontal="right"/>
    </xf>
    <xf numFmtId="0" fontId="1" fillId="2" borderId="32" xfId="0" applyFont="1" applyFill="1" applyBorder="1"/>
    <xf numFmtId="0" fontId="1" fillId="2" borderId="40" xfId="0" applyNumberFormat="1" applyFont="1" applyFill="1" applyBorder="1" applyAlignment="1" applyProtection="1">
      <alignment horizontal="center"/>
      <protection locked="0"/>
    </xf>
    <xf numFmtId="2" fontId="4" fillId="2" borderId="24" xfId="1" applyNumberFormat="1" applyFont="1" applyFill="1" applyBorder="1" applyAlignment="1">
      <alignment horizontal="right"/>
    </xf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1" fillId="2" borderId="29" xfId="0" applyFont="1" applyFill="1" applyBorder="1"/>
    <xf numFmtId="2" fontId="1" fillId="2" borderId="41" xfId="0" applyNumberFormat="1" applyFont="1" applyFill="1" applyBorder="1" applyAlignment="1">
      <alignment horizontal="left"/>
    </xf>
    <xf numFmtId="0" fontId="4" fillId="2" borderId="7" xfId="2" applyNumberFormat="1" applyFon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left"/>
    </xf>
    <xf numFmtId="0" fontId="1" fillId="2" borderId="34" xfId="0" applyFont="1" applyFill="1" applyBorder="1"/>
    <xf numFmtId="0" fontId="1" fillId="2" borderId="41" xfId="0" applyFont="1" applyFill="1" applyBorder="1"/>
    <xf numFmtId="164" fontId="6" fillId="0" borderId="24" xfId="0" applyNumberFormat="1" applyFont="1" applyFill="1" applyBorder="1" applyAlignment="1">
      <alignment horizontal="right"/>
    </xf>
    <xf numFmtId="164" fontId="6" fillId="0" borderId="25" xfId="0" applyNumberFormat="1" applyFont="1" applyFill="1" applyBorder="1" applyAlignment="1">
      <alignment horizontal="right"/>
    </xf>
    <xf numFmtId="0" fontId="1" fillId="2" borderId="42" xfId="0" applyFont="1" applyFill="1" applyBorder="1"/>
    <xf numFmtId="164" fontId="4" fillId="0" borderId="38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/>
    <xf numFmtId="164" fontId="4" fillId="0" borderId="4" xfId="0" applyNumberFormat="1" applyFont="1" applyFill="1" applyBorder="1" applyAlignment="1"/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1" fontId="4" fillId="2" borderId="43" xfId="2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zoomScale="90" zoomScaleNormal="90" workbookViewId="0">
      <selection activeCell="D10" sqref="D1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0" x14ac:dyDescent="0.35">
      <c r="A1" s="1" t="s">
        <v>0</v>
      </c>
      <c r="B1" s="67" t="s">
        <v>13</v>
      </c>
      <c r="C1" s="68"/>
      <c r="D1" s="69"/>
      <c r="E1" s="1" t="s">
        <v>10</v>
      </c>
      <c r="F1" s="2"/>
      <c r="G1" s="1"/>
      <c r="H1" s="1"/>
      <c r="I1" s="1" t="s">
        <v>1</v>
      </c>
      <c r="J1" s="3" t="s">
        <v>39</v>
      </c>
    </row>
    <row r="2" spans="1:10" ht="7.5" customHeight="1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4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35">
      <c r="A4" s="52" t="s">
        <v>14</v>
      </c>
      <c r="B4" s="70" t="s">
        <v>23</v>
      </c>
      <c r="C4" s="71" t="s">
        <v>24</v>
      </c>
      <c r="D4" s="40" t="s">
        <v>25</v>
      </c>
      <c r="E4" s="59">
        <v>105</v>
      </c>
      <c r="F4" s="39">
        <f>0.105*215</f>
        <v>22.574999999999999</v>
      </c>
      <c r="G4" s="60">
        <f>38*1.05</f>
        <v>39.9</v>
      </c>
      <c r="H4" s="60">
        <f>0.8*1.05</f>
        <v>0.84000000000000008</v>
      </c>
      <c r="I4" s="60">
        <f>0.2*1.05</f>
        <v>0.21000000000000002</v>
      </c>
      <c r="J4" s="61">
        <f>7.5*1.05</f>
        <v>7.875</v>
      </c>
    </row>
    <row r="5" spans="1:10" x14ac:dyDescent="0.35">
      <c r="A5" s="10"/>
      <c r="B5" s="43" t="s">
        <v>22</v>
      </c>
      <c r="C5" s="57" t="s">
        <v>26</v>
      </c>
      <c r="D5" s="49" t="s">
        <v>27</v>
      </c>
      <c r="E5" s="72">
        <v>210</v>
      </c>
      <c r="F5" s="14">
        <v>52.71</v>
      </c>
      <c r="G5" s="18">
        <v>315.3</v>
      </c>
      <c r="H5" s="18">
        <v>12.16</v>
      </c>
      <c r="I5" s="18">
        <v>5.62</v>
      </c>
      <c r="J5" s="19">
        <v>38.299999999999997</v>
      </c>
    </row>
    <row r="6" spans="1:10" x14ac:dyDescent="0.35">
      <c r="A6" s="52"/>
      <c r="B6" s="26" t="s">
        <v>15</v>
      </c>
      <c r="C6" s="73" t="s">
        <v>28</v>
      </c>
      <c r="D6" s="49" t="s">
        <v>29</v>
      </c>
      <c r="E6" s="37">
        <v>200</v>
      </c>
      <c r="F6" s="14">
        <v>1.43</v>
      </c>
      <c r="G6" s="20">
        <v>27.9</v>
      </c>
      <c r="H6" s="20">
        <v>0.3</v>
      </c>
      <c r="I6" s="20">
        <v>0.02</v>
      </c>
      <c r="J6" s="21">
        <f>6.7/0.21*0.16</f>
        <v>5.1047619047619053</v>
      </c>
    </row>
    <row r="7" spans="1:10" x14ac:dyDescent="0.35">
      <c r="A7" s="52"/>
      <c r="B7" s="17" t="s">
        <v>17</v>
      </c>
      <c r="C7" s="74" t="s">
        <v>18</v>
      </c>
      <c r="D7" s="28" t="s">
        <v>19</v>
      </c>
      <c r="E7" s="54">
        <v>30</v>
      </c>
      <c r="F7" s="12">
        <v>2.84</v>
      </c>
      <c r="G7" s="15">
        <v>63</v>
      </c>
      <c r="H7" s="15">
        <v>1.8</v>
      </c>
      <c r="I7" s="15">
        <v>0.3</v>
      </c>
      <c r="J7" s="16">
        <v>12.9</v>
      </c>
    </row>
    <row r="8" spans="1:10" x14ac:dyDescent="0.35">
      <c r="A8" s="10"/>
      <c r="B8" s="42"/>
      <c r="C8" s="17"/>
      <c r="D8" s="55"/>
      <c r="E8" s="65">
        <f>SUM(E3:E7)</f>
        <v>545</v>
      </c>
      <c r="F8" s="14">
        <f>SUM(F4:F7)</f>
        <v>79.555000000000007</v>
      </c>
      <c r="G8" s="18">
        <f>SUM(G4:G7)</f>
        <v>446.09999999999997</v>
      </c>
      <c r="H8" s="18">
        <f>SUM(H4:H7)</f>
        <v>15.100000000000001</v>
      </c>
      <c r="I8" s="18">
        <f>SUM(I4:I7)</f>
        <v>6.1499999999999995</v>
      </c>
      <c r="J8" s="19">
        <f>SUM(J4:J7)</f>
        <v>64.179761904761904</v>
      </c>
    </row>
    <row r="9" spans="1:10" ht="15" thickBot="1" x14ac:dyDescent="0.4">
      <c r="A9" s="44"/>
      <c r="B9" s="31"/>
      <c r="C9" s="51"/>
      <c r="D9" s="56"/>
      <c r="E9" s="38"/>
      <c r="F9" s="27"/>
      <c r="G9" s="45"/>
      <c r="H9" s="46"/>
      <c r="I9" s="46"/>
      <c r="J9" s="47"/>
    </row>
    <row r="10" spans="1:10" ht="15.5" x14ac:dyDescent="0.35">
      <c r="A10" s="11" t="s">
        <v>9</v>
      </c>
      <c r="B10" s="70" t="s">
        <v>22</v>
      </c>
      <c r="C10" s="75" t="s">
        <v>30</v>
      </c>
      <c r="D10" s="40" t="s">
        <v>31</v>
      </c>
      <c r="E10" s="63">
        <v>60</v>
      </c>
      <c r="F10" s="64">
        <v>5.34</v>
      </c>
      <c r="G10" s="76">
        <f>142.8*0.6</f>
        <v>85.68</v>
      </c>
      <c r="H10" s="76">
        <f>2.6*0.6</f>
        <v>1.56</v>
      </c>
      <c r="I10" s="76">
        <f>10.1*0.6</f>
        <v>6.06</v>
      </c>
      <c r="J10" s="77">
        <f>10.3*0.6</f>
        <v>6.1800000000000006</v>
      </c>
    </row>
    <row r="11" spans="1:10" x14ac:dyDescent="0.35">
      <c r="A11" s="48"/>
      <c r="B11" s="78" t="s">
        <v>20</v>
      </c>
      <c r="C11" s="53" t="s">
        <v>32</v>
      </c>
      <c r="D11" s="29" t="s">
        <v>33</v>
      </c>
      <c r="E11" s="86">
        <v>213</v>
      </c>
      <c r="F11" s="13">
        <v>14.21</v>
      </c>
      <c r="G11" s="58">
        <v>118.9</v>
      </c>
      <c r="H11" s="58">
        <v>5.74</v>
      </c>
      <c r="I11" s="58">
        <v>4.8</v>
      </c>
      <c r="J11" s="79">
        <v>13.2</v>
      </c>
    </row>
    <row r="12" spans="1:10" x14ac:dyDescent="0.35">
      <c r="A12" s="48"/>
      <c r="B12" s="43" t="s">
        <v>21</v>
      </c>
      <c r="C12" s="62" t="s">
        <v>34</v>
      </c>
      <c r="D12" s="28" t="s">
        <v>35</v>
      </c>
      <c r="E12" s="37">
        <v>210</v>
      </c>
      <c r="F12" s="14">
        <v>62.1</v>
      </c>
      <c r="G12" s="80">
        <v>341</v>
      </c>
      <c r="H12" s="20">
        <v>12.8</v>
      </c>
      <c r="I12" s="20">
        <v>12.5</v>
      </c>
      <c r="J12" s="21">
        <v>36.1</v>
      </c>
    </row>
    <row r="13" spans="1:10" x14ac:dyDescent="0.35">
      <c r="A13" s="10"/>
      <c r="B13" s="26" t="s">
        <v>15</v>
      </c>
      <c r="C13" s="57" t="s">
        <v>36</v>
      </c>
      <c r="D13" s="49" t="s">
        <v>37</v>
      </c>
      <c r="E13" s="37">
        <v>200</v>
      </c>
      <c r="F13" s="12">
        <v>10.24</v>
      </c>
      <c r="G13" s="81">
        <v>114.6</v>
      </c>
      <c r="H13" s="81">
        <v>0.1</v>
      </c>
      <c r="I13" s="81">
        <v>0.1</v>
      </c>
      <c r="J13" s="82">
        <v>27.9</v>
      </c>
    </row>
    <row r="14" spans="1:10" x14ac:dyDescent="0.35">
      <c r="A14" s="10"/>
      <c r="B14" s="42" t="s">
        <v>17</v>
      </c>
      <c r="C14" s="42" t="s">
        <v>18</v>
      </c>
      <c r="D14" s="28" t="s">
        <v>38</v>
      </c>
      <c r="E14" s="54">
        <v>30</v>
      </c>
      <c r="F14" s="12">
        <v>2.84</v>
      </c>
      <c r="G14" s="83">
        <v>57</v>
      </c>
      <c r="H14" s="84">
        <v>1.8</v>
      </c>
      <c r="I14" s="84">
        <v>0.3</v>
      </c>
      <c r="J14" s="85">
        <v>11.4</v>
      </c>
    </row>
    <row r="15" spans="1:10" x14ac:dyDescent="0.35">
      <c r="A15" s="10"/>
      <c r="B15" s="30"/>
      <c r="C15" s="50"/>
      <c r="D15" s="41"/>
      <c r="E15" s="65">
        <f>SUM(E10:E14)</f>
        <v>713</v>
      </c>
      <c r="F15" s="12">
        <f>SUM(F10:F14)</f>
        <v>94.73</v>
      </c>
      <c r="G15" s="33">
        <f>SUM(G10:G14)</f>
        <v>717.18000000000006</v>
      </c>
      <c r="H15" s="33">
        <f>SUM(H10:H14)</f>
        <v>22.000000000000004</v>
      </c>
      <c r="I15" s="34">
        <f>SUM(I10:I14)</f>
        <v>23.76</v>
      </c>
      <c r="J15" s="35">
        <f>SUM(J10:J14)</f>
        <v>94.78</v>
      </c>
    </row>
    <row r="16" spans="1:10" ht="15" thickBot="1" x14ac:dyDescent="0.4">
      <c r="A16" s="36"/>
      <c r="B16" s="31"/>
      <c r="C16" s="51"/>
      <c r="D16" s="32"/>
      <c r="E16" s="66"/>
      <c r="F16" s="25"/>
      <c r="G16" s="22"/>
      <c r="H16" s="23"/>
      <c r="I16" s="23"/>
      <c r="J16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Кривошеева</cp:lastModifiedBy>
  <cp:lastPrinted>2021-05-18T10:32:40Z</cp:lastPrinted>
  <dcterms:created xsi:type="dcterms:W3CDTF">2015-06-05T18:19:34Z</dcterms:created>
  <dcterms:modified xsi:type="dcterms:W3CDTF">2024-02-15T05:02:57Z</dcterms:modified>
</cp:coreProperties>
</file>