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8" i="1"/>
  <c r="G16" i="1"/>
  <c r="J10" i="1"/>
  <c r="J16" i="1" s="1"/>
  <c r="I10" i="1"/>
  <c r="I16" i="1" s="1"/>
  <c r="H10" i="1"/>
  <c r="H16" i="1" s="1"/>
  <c r="G10" i="1"/>
  <c r="F10" i="1"/>
  <c r="F16" i="1" s="1"/>
  <c r="I8" i="1"/>
  <c r="F8" i="1"/>
  <c r="J4" i="1"/>
  <c r="J8" i="1" s="1"/>
  <c r="I4" i="1"/>
  <c r="H4" i="1"/>
  <c r="H8" i="1" s="1"/>
  <c r="G4" i="1"/>
  <c r="G8" i="1" s="1"/>
  <c r="F4" i="1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<sst xmlns="http://schemas.openxmlformats.org/spreadsheetml/2006/main" count="47" uniqueCount="39">
  <si>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</si>
  <si>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</si>
  <si>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</si>
  <si>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</si>
  <si>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</si>
  <si>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</si>
  <si>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</si>
  <si>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</si>
  <si>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</si>
  <si>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</si>
  <si>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</si>
  <si>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</si>
  <si>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</si>
  <si>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</si>
  <si>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</si>
  <si>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</si>
  <si>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</si>
  <si>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</si>
  <si>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</si>
  <si>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</si>
  <si>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</si>
  <si>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гор.блюдо</t>
  </si>
  <si>
    <t>гарнир</t>
  </si>
  <si>
    <t>фрукты</t>
  </si>
  <si>
    <t>Яблоко</t>
  </si>
  <si>
    <t>№ 259 сб.2011г.</t>
  </si>
  <si>
    <t xml:space="preserve">Жаркое по-домашнему </t>
  </si>
  <si>
    <t>КО</t>
  </si>
  <si>
    <t>Напиток мандариновый</t>
  </si>
  <si>
    <t>Мандарин</t>
  </si>
  <si>
    <t>№ 101,241 сб.2011г</t>
  </si>
  <si>
    <t>Суп картоф. с крупой гречневой,гоядиной отварной</t>
  </si>
  <si>
    <t>Т.18 сб. 1981г.</t>
  </si>
  <si>
    <t>Сосиска отварная</t>
  </si>
  <si>
    <t>№ 309 сб.2011г.</t>
  </si>
  <si>
    <t>Макаронные изделия отварные</t>
  </si>
  <si>
    <t>№ 342 сб.2011г.</t>
  </si>
  <si>
    <t xml:space="preserve">Компот из свежих яблок </t>
  </si>
  <si>
    <t>2024-03-01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</si>
</sst>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0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8" xfId="0" applyFont="1" applyBorder="1"/>
    <xf numFmtId="0" fontId="5" fillId="0" borderId="17" xfId="0" applyFont="1" applyBorder="1"/>
    <xf numFmtId="2" fontId="4" fillId="2" borderId="1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164" fontId="4" fillId="0" borderId="4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23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2" fontId="1" fillId="2" borderId="5" xfId="0" applyNumberFormat="1" applyFont="1" applyFill="1" applyBorder="1" applyAlignment="1"/>
    <xf numFmtId="0" fontId="1" fillId="0" borderId="13" xfId="0" applyFont="1" applyBorder="1"/>
    <xf numFmtId="2" fontId="4" fillId="2" borderId="5" xfId="1" applyNumberFormat="1" applyFont="1" applyFill="1" applyBorder="1" applyAlignment="1"/>
    <xf numFmtId="0" fontId="4" fillId="2" borderId="13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4" fillId="2" borderId="14" xfId="1" applyFont="1" applyFill="1" applyBorder="1"/>
    <xf numFmtId="164" fontId="4" fillId="2" borderId="1" xfId="1" applyNumberFormat="1" applyFont="1" applyFill="1" applyBorder="1" applyAlignment="1"/>
    <xf numFmtId="164" fontId="4" fillId="2" borderId="20" xfId="0" applyNumberFormat="1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0" fontId="5" fillId="0" borderId="19" xfId="0" applyFont="1" applyBorder="1"/>
    <xf numFmtId="0" fontId="4" fillId="2" borderId="28" xfId="0" applyFont="1" applyFill="1" applyBorder="1"/>
    <xf numFmtId="0" fontId="1" fillId="2" borderId="29" xfId="0" applyFont="1" applyFill="1" applyBorder="1"/>
    <xf numFmtId="0" fontId="1" fillId="0" borderId="19" xfId="0" applyFont="1" applyBorder="1"/>
    <xf numFmtId="2" fontId="4" fillId="2" borderId="23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5" fillId="0" borderId="30" xfId="0" applyFont="1" applyBorder="1"/>
    <xf numFmtId="0" fontId="1" fillId="2" borderId="28" xfId="0" applyFont="1" applyFill="1" applyBorder="1"/>
    <xf numFmtId="0" fontId="1" fillId="2" borderId="14" xfId="0" applyFont="1" applyFill="1" applyBorder="1"/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4" fillId="2" borderId="31" xfId="2" applyNumberFormat="1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0" borderId="7" xfId="0" applyFont="1" applyBorder="1"/>
    <xf numFmtId="164" fontId="4" fillId="0" borderId="1" xfId="0" applyNumberFormat="1" applyFont="1" applyFill="1" applyBorder="1" applyAlignment="1">
      <alignment horizontal="right"/>
    </xf>
    <xf numFmtId="0" fontId="1" fillId="2" borderId="35" xfId="0" applyFont="1" applyFill="1" applyBorder="1"/>
    <xf numFmtId="0" fontId="4" fillId="2" borderId="35" xfId="0" applyFont="1" applyFill="1" applyBorder="1"/>
    <xf numFmtId="2" fontId="4" fillId="2" borderId="22" xfId="1" applyNumberFormat="1" applyFont="1" applyFill="1" applyBorder="1" applyAlignment="1"/>
    <xf numFmtId="0" fontId="1" fillId="0" borderId="36" xfId="0" applyFont="1" applyBorder="1"/>
    <xf numFmtId="0" fontId="4" fillId="2" borderId="37" xfId="2" applyNumberFormat="1" applyFont="1" applyFill="1" applyBorder="1" applyAlignment="1">
      <alignment horizontal="center"/>
    </xf>
    <xf numFmtId="0" fontId="4" fillId="0" borderId="13" xfId="0" applyFont="1" applyBorder="1"/>
    <xf numFmtId="2" fontId="4" fillId="2" borderId="20" xfId="1" applyNumberFormat="1" applyFont="1" applyFill="1" applyBorder="1" applyAlignment="1"/>
    <xf numFmtId="164" fontId="4" fillId="2" borderId="38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1" xfId="0" applyNumberFormat="1" applyFont="1" applyFill="1" applyBorder="1" applyAlignment="1"/>
    <xf numFmtId="0" fontId="1" fillId="2" borderId="12" xfId="0" applyFont="1" applyFill="1" applyBorder="1"/>
    <xf numFmtId="0" fontId="1" fillId="2" borderId="7" xfId="0" applyFont="1" applyFill="1" applyBorder="1" applyAlignment="1">
      <alignment horizontal="center"/>
    </xf>
    <xf numFmtId="0" fontId="4" fillId="2" borderId="39" xfId="2" applyNumberFormat="1" applyFont="1" applyFill="1" applyBorder="1" applyAlignment="1">
      <alignment horizontal="center"/>
    </xf>
    <xf numFmtId="0" fontId="1" fillId="0" borderId="12" xfId="0" applyFont="1" applyBorder="1"/>
    <xf numFmtId="0" fontId="4" fillId="0" borderId="36" xfId="0" applyFont="1" applyBorder="1"/>
    <xf numFmtId="2" fontId="4" fillId="2" borderId="22" xfId="0" applyNumberFormat="1" applyFont="1" applyFill="1" applyBorder="1" applyAlignment="1">
      <alignment horizontal="right"/>
    </xf>
    <xf numFmtId="0" fontId="4" fillId="0" borderId="12" xfId="0" applyFont="1" applyBorder="1"/>
    <xf numFmtId="0" fontId="4" fillId="2" borderId="34" xfId="2" applyNumberFormat="1" applyFont="1" applyFill="1" applyBorder="1" applyAlignment="1">
      <alignment horizontal="center"/>
    </xf>
    <xf numFmtId="2" fontId="4" fillId="2" borderId="24" xfId="1" applyNumberFormat="1" applyFont="1" applyFill="1" applyBorder="1" applyAlignment="1"/>
    <xf numFmtId="164" fontId="4" fillId="2" borderId="24" xfId="0" applyNumberFormat="1" applyFont="1" applyFill="1" applyBorder="1" applyAlignment="1">
      <alignment horizontal="right"/>
    </xf>
    <xf numFmtId="164" fontId="4" fillId="2" borderId="25" xfId="0" applyNumberFormat="1" applyFont="1" applyFill="1" applyBorder="1" applyAlignment="1">
      <alignment horizontal="right"/>
    </xf>
    <xf numFmtId="0" fontId="5" fillId="0" borderId="40" xfId="0" applyFont="1" applyBorder="1"/>
    <xf numFmtId="0" fontId="4" fillId="2" borderId="7" xfId="1" applyFont="1" applyFill="1" applyBorder="1"/>
    <xf numFmtId="0" fontId="4" fillId="2" borderId="32" xfId="2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/>
    </xf>
    <xf numFmtId="0" fontId="4" fillId="2" borderId="41" xfId="2" applyNumberFormat="1" applyFont="1" applyFill="1" applyBorder="1" applyAlignment="1">
      <alignment horizontal="center"/>
    </xf>
    <xf numFmtId="0" fontId="1" fillId="2" borderId="18" xfId="0" applyFont="1" applyFill="1" applyBorder="1"/>
    <xf numFmtId="2" fontId="4" fillId="2" borderId="1" xfId="1" applyNumberFormat="1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1" fillId="0" borderId="29" xfId="0" applyFont="1" applyBorder="1"/>
    <xf numFmtId="0" fontId="4" fillId="2" borderId="42" xfId="0" applyFont="1" applyFill="1" applyBorder="1"/>
    <xf numFmtId="0" fontId="4" fillId="2" borderId="29" xfId="2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/>
    <xf numFmtId="164" fontId="4" fillId="0" borderId="4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right"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90" zoomScaleNormal="90" workbookViewId="0">
      <selection activeCell="D14" sqref="D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87" t="s">
        <v>13</v>
      </c>
      <c r="C1" s="88"/>
      <c r="D1" s="89"/>
      <c r="E1" s="1" t="s">
        <v>10</v>
      </c>
      <c r="F1" s="2"/>
      <c r="G1" s="1"/>
      <c r="H1" s="1"/>
      <c r="I1" s="1" t="s">
        <v>1</v>
      </c>
      <c r="J1" s="3" t="s">
        <v>38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70" t="s">
        <v>14</v>
      </c>
      <c r="B4" s="49" t="s">
        <v>23</v>
      </c>
      <c r="C4" s="49" t="s">
        <v>18</v>
      </c>
      <c r="D4" s="50" t="s">
        <v>24</v>
      </c>
      <c r="E4" s="66">
        <v>160</v>
      </c>
      <c r="F4" s="67">
        <f>0.16*170</f>
        <v>27.2</v>
      </c>
      <c r="G4" s="68">
        <f>43*1.6</f>
        <v>68.8</v>
      </c>
      <c r="H4" s="68">
        <f>0.9*1.6</f>
        <v>1.4400000000000002</v>
      </c>
      <c r="I4" s="68">
        <f>0.2*1.6</f>
        <v>0.32000000000000006</v>
      </c>
      <c r="J4" s="69">
        <f>8.1*1.6</f>
        <v>12.96</v>
      </c>
    </row>
    <row r="5" spans="1:10" x14ac:dyDescent="0.35">
      <c r="A5" s="10"/>
      <c r="B5" s="59" t="s">
        <v>21</v>
      </c>
      <c r="C5" s="23" t="s">
        <v>25</v>
      </c>
      <c r="D5" s="65" t="s">
        <v>26</v>
      </c>
      <c r="E5" s="61">
        <v>200</v>
      </c>
      <c r="F5" s="64">
        <v>83.94</v>
      </c>
      <c r="G5" s="48">
        <v>323</v>
      </c>
      <c r="H5" s="48">
        <v>20.100000000000001</v>
      </c>
      <c r="I5" s="48">
        <v>19.3</v>
      </c>
      <c r="J5" s="17">
        <v>23.1</v>
      </c>
    </row>
    <row r="6" spans="1:10" x14ac:dyDescent="0.35">
      <c r="A6" s="39"/>
      <c r="B6" s="23" t="s">
        <v>15</v>
      </c>
      <c r="C6" s="23" t="s">
        <v>27</v>
      </c>
      <c r="D6" s="71" t="s">
        <v>28</v>
      </c>
      <c r="E6" s="72">
        <v>200</v>
      </c>
      <c r="F6" s="12">
        <v>6.61</v>
      </c>
      <c r="G6" s="48">
        <v>105.22</v>
      </c>
      <c r="H6" s="73">
        <v>0.2</v>
      </c>
      <c r="I6" s="73">
        <v>0</v>
      </c>
      <c r="J6" s="74">
        <v>25.73</v>
      </c>
    </row>
    <row r="7" spans="1:10" x14ac:dyDescent="0.35">
      <c r="A7" s="39"/>
      <c r="B7" s="34" t="s">
        <v>17</v>
      </c>
      <c r="C7" s="34" t="s">
        <v>18</v>
      </c>
      <c r="D7" s="25" t="s">
        <v>19</v>
      </c>
      <c r="E7" s="75">
        <v>30</v>
      </c>
      <c r="F7" s="12">
        <v>2.84</v>
      </c>
      <c r="G7" s="14">
        <v>63</v>
      </c>
      <c r="H7" s="14">
        <v>1.8</v>
      </c>
      <c r="I7" s="14">
        <v>0.3</v>
      </c>
      <c r="J7" s="15">
        <v>12.9</v>
      </c>
    </row>
    <row r="8" spans="1:10" x14ac:dyDescent="0.35">
      <c r="A8" s="10"/>
      <c r="B8" s="26"/>
      <c r="C8" s="40"/>
      <c r="D8" s="33"/>
      <c r="E8" s="45">
        <f t="shared" ref="E8:J8" si="0">SUM(E4:E7)</f>
        <v>590</v>
      </c>
      <c r="F8" s="55">
        <f t="shared" si="0"/>
        <v>120.59</v>
      </c>
      <c r="G8" s="56">
        <f t="shared" si="0"/>
        <v>560.02</v>
      </c>
      <c r="H8" s="57">
        <f t="shared" si="0"/>
        <v>23.540000000000003</v>
      </c>
      <c r="I8" s="57">
        <f t="shared" si="0"/>
        <v>19.920000000000002</v>
      </c>
      <c r="J8" s="58">
        <f t="shared" si="0"/>
        <v>74.690000000000012</v>
      </c>
    </row>
    <row r="9" spans="1:10" ht="15" thickBot="1" x14ac:dyDescent="0.4">
      <c r="A9" s="35"/>
      <c r="B9" s="27"/>
      <c r="C9" s="41"/>
      <c r="D9" s="28"/>
      <c r="E9" s="46"/>
      <c r="F9" s="24"/>
      <c r="G9" s="36"/>
      <c r="H9" s="37"/>
      <c r="I9" s="37"/>
      <c r="J9" s="38"/>
    </row>
    <row r="10" spans="1:10" x14ac:dyDescent="0.35">
      <c r="A10" s="11" t="s">
        <v>9</v>
      </c>
      <c r="B10" s="49" t="s">
        <v>23</v>
      </c>
      <c r="C10" s="49" t="s">
        <v>18</v>
      </c>
      <c r="D10" s="50" t="s">
        <v>29</v>
      </c>
      <c r="E10" s="76">
        <v>115</v>
      </c>
      <c r="F10" s="67">
        <f>0.115*215</f>
        <v>24.725000000000001</v>
      </c>
      <c r="G10" s="68">
        <f>38*1.15</f>
        <v>43.699999999999996</v>
      </c>
      <c r="H10" s="68">
        <f>0.8*1.15</f>
        <v>0.91999999999999993</v>
      </c>
      <c r="I10" s="68">
        <f>0.2*1.15</f>
        <v>0.22999999999999998</v>
      </c>
      <c r="J10" s="69">
        <f>7.5*1.15</f>
        <v>8.625</v>
      </c>
    </row>
    <row r="11" spans="1:10" x14ac:dyDescent="0.35">
      <c r="A11" s="39"/>
      <c r="B11" s="62" t="s">
        <v>20</v>
      </c>
      <c r="C11" s="47" t="s">
        <v>30</v>
      </c>
      <c r="D11" s="63" t="s">
        <v>31</v>
      </c>
      <c r="E11" s="53">
        <v>213</v>
      </c>
      <c r="F11" s="51">
        <v>20.8</v>
      </c>
      <c r="G11" s="48">
        <v>105</v>
      </c>
      <c r="H11" s="86">
        <v>5.1100000000000003</v>
      </c>
      <c r="I11" s="73">
        <v>4.5999999999999996</v>
      </c>
      <c r="J11" s="74">
        <v>11.6</v>
      </c>
    </row>
    <row r="12" spans="1:10" x14ac:dyDescent="0.35">
      <c r="A12" s="39"/>
      <c r="B12" s="52" t="s">
        <v>21</v>
      </c>
      <c r="C12" s="77" t="s">
        <v>32</v>
      </c>
      <c r="D12" s="25" t="s">
        <v>33</v>
      </c>
      <c r="E12" s="44">
        <v>100</v>
      </c>
      <c r="F12" s="78">
        <v>56.75</v>
      </c>
      <c r="G12" s="79">
        <v>192</v>
      </c>
      <c r="H12" s="79">
        <v>12</v>
      </c>
      <c r="I12" s="79">
        <v>13</v>
      </c>
      <c r="J12" s="80">
        <v>0</v>
      </c>
    </row>
    <row r="13" spans="1:10" x14ac:dyDescent="0.35">
      <c r="A13" s="39"/>
      <c r="B13" s="81" t="s">
        <v>22</v>
      </c>
      <c r="C13" s="23" t="s">
        <v>34</v>
      </c>
      <c r="D13" s="82" t="s">
        <v>35</v>
      </c>
      <c r="E13" s="83">
        <v>150</v>
      </c>
      <c r="F13" s="13">
        <v>9.91</v>
      </c>
      <c r="G13" s="18">
        <v>202</v>
      </c>
      <c r="H13" s="48">
        <v>5.3</v>
      </c>
      <c r="I13" s="48">
        <v>5.5</v>
      </c>
      <c r="J13" s="17">
        <v>32.700000000000003</v>
      </c>
    </row>
    <row r="14" spans="1:10" x14ac:dyDescent="0.35">
      <c r="A14" s="10"/>
      <c r="B14" s="23" t="s">
        <v>15</v>
      </c>
      <c r="C14" s="47" t="s">
        <v>36</v>
      </c>
      <c r="D14" s="54" t="s">
        <v>37</v>
      </c>
      <c r="E14" s="44">
        <v>200</v>
      </c>
      <c r="F14" s="12">
        <v>10.24</v>
      </c>
      <c r="G14" s="84">
        <v>114.6</v>
      </c>
      <c r="H14" s="84">
        <v>0.1</v>
      </c>
      <c r="I14" s="84">
        <v>0.1</v>
      </c>
      <c r="J14" s="85">
        <v>27.9</v>
      </c>
    </row>
    <row r="15" spans="1:10" x14ac:dyDescent="0.35">
      <c r="A15" s="10"/>
      <c r="B15" s="34" t="s">
        <v>17</v>
      </c>
      <c r="C15" s="16" t="s">
        <v>18</v>
      </c>
      <c r="D15" s="25" t="s">
        <v>19</v>
      </c>
      <c r="E15" s="60">
        <v>30</v>
      </c>
      <c r="F15" s="12">
        <v>2.84</v>
      </c>
      <c r="G15" s="14">
        <v>63</v>
      </c>
      <c r="H15" s="14">
        <v>1.8</v>
      </c>
      <c r="I15" s="14">
        <v>0.3</v>
      </c>
      <c r="J15" s="15">
        <v>12.9</v>
      </c>
    </row>
    <row r="16" spans="1:10" x14ac:dyDescent="0.35">
      <c r="A16" s="10"/>
      <c r="B16" s="26"/>
      <c r="C16" s="40"/>
      <c r="D16" s="33"/>
      <c r="E16" s="42">
        <f t="shared" ref="E16:J16" si="1">SUM(E10:E15)</f>
        <v>808</v>
      </c>
      <c r="F16" s="12">
        <f t="shared" si="1"/>
        <v>125.265</v>
      </c>
      <c r="G16" s="29">
        <f t="shared" si="1"/>
        <v>720.30000000000007</v>
      </c>
      <c r="H16" s="29">
        <f t="shared" si="1"/>
        <v>25.230000000000004</v>
      </c>
      <c r="I16" s="30">
        <f t="shared" si="1"/>
        <v>23.73</v>
      </c>
      <c r="J16" s="31">
        <f t="shared" si="1"/>
        <v>93.725000000000009</v>
      </c>
    </row>
    <row r="17" spans="1:10" ht="15" thickBot="1" x14ac:dyDescent="0.4">
      <c r="A17" s="32"/>
      <c r="B17" s="27"/>
      <c r="C17" s="41"/>
      <c r="D17" s="28"/>
      <c r="E17" s="43"/>
      <c r="F17" s="22"/>
      <c r="G17" s="19"/>
      <c r="H17" s="20"/>
      <c r="I17" s="20"/>
      <c r="J17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2024-02-29T05:03:46Z</dcterms:modified>
</cp:coreProperties>
</file>